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80" activeTab="3"/>
  </bookViews>
  <sheets>
    <sheet name="eelvoor" sheetId="1" r:id="rId1"/>
    <sheet name="Mehed" sheetId="2" r:id="rId2"/>
    <sheet name="Chart3" sheetId="3" r:id="rId3"/>
    <sheet name="finaal" sheetId="4" r:id="rId4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<sst xmlns="http://schemas.openxmlformats.org/spreadsheetml/2006/main" count="133" uniqueCount="87">
  <si>
    <t>Jari Hytönen</t>
  </si>
  <si>
    <t>Jelena Povaljuhhina</t>
  </si>
  <si>
    <t>Sigrid Reiman</t>
  </si>
  <si>
    <t>Sum</t>
  </si>
  <si>
    <t>bon</t>
  </si>
  <si>
    <t>Ülle Kangur</t>
  </si>
  <si>
    <t>Peeter Nahko</t>
  </si>
  <si>
    <t>Piia Lutt</t>
  </si>
  <si>
    <t>Andrei Stepanenko</t>
  </si>
  <si>
    <t>Raul Beekmann</t>
  </si>
  <si>
    <t>Ester Penjam</t>
  </si>
  <si>
    <t>Mehed</t>
  </si>
  <si>
    <t>Naised</t>
  </si>
  <si>
    <t>Kurt Lönnqvist</t>
  </si>
  <si>
    <t>Kari Wikström</t>
  </si>
  <si>
    <t>Aigar Kink</t>
  </si>
  <si>
    <t>Kalle Roostik</t>
  </si>
  <si>
    <t>Peeter Kollom</t>
  </si>
  <si>
    <t>Andres Mäemets</t>
  </si>
  <si>
    <t>Urmas Vender</t>
  </si>
  <si>
    <t>Sten Lume</t>
  </si>
  <si>
    <t>Ivo Mäe</t>
  </si>
  <si>
    <t>Janek Salomets</t>
  </si>
  <si>
    <t>Kaido Klaats</t>
  </si>
  <si>
    <t>Sergei Krainik</t>
  </si>
  <si>
    <t>Jelena Krainik</t>
  </si>
  <si>
    <t>Kaspar Kangur</t>
  </si>
  <si>
    <t>Piret Uibu</t>
  </si>
  <si>
    <t>Raivo Tamm</t>
  </si>
  <si>
    <t>Alar Kink</t>
  </si>
  <si>
    <t>Terje Tamm</t>
  </si>
  <si>
    <t>Dmitri Polonski</t>
  </si>
  <si>
    <t>Argo Viikman</t>
  </si>
  <si>
    <t>Ville Pak</t>
  </si>
  <si>
    <t>Märt Hinrikus</t>
  </si>
  <si>
    <t>30x</t>
  </si>
  <si>
    <t>24x</t>
  </si>
  <si>
    <t>Eha Neito</t>
  </si>
  <si>
    <t>Rannu Eimla</t>
  </si>
  <si>
    <t>Jaanus Bazaanov</t>
  </si>
  <si>
    <t>Ragnar Orgus</t>
  </si>
  <si>
    <t>Anna Helk</t>
  </si>
  <si>
    <t>Natalja Käärd</t>
  </si>
  <si>
    <t>Heino Käärd</t>
  </si>
  <si>
    <t>Leho Aros</t>
  </si>
  <si>
    <t>Viljar Aros</t>
  </si>
  <si>
    <t>Magnar Bergmann</t>
  </si>
  <si>
    <t>Silver Aros</t>
  </si>
  <si>
    <t>Rein Mölder</t>
  </si>
  <si>
    <t>Marko Mölder</t>
  </si>
  <si>
    <t>Jaan Ruuto</t>
  </si>
  <si>
    <t>Aivar Sobi</t>
  </si>
  <si>
    <t>25x</t>
  </si>
  <si>
    <t>27x</t>
  </si>
  <si>
    <t>16x</t>
  </si>
  <si>
    <t>15x</t>
  </si>
  <si>
    <t>Janar Vabarna</t>
  </si>
  <si>
    <t>Marko Tasa</t>
  </si>
  <si>
    <t>Indrek Kikas</t>
  </si>
  <si>
    <t>Aivar Vadi</t>
  </si>
  <si>
    <t>Kauri Vendelin</t>
  </si>
  <si>
    <t>Lembit Tamm</t>
  </si>
  <si>
    <t>Annely Lõhmus</t>
  </si>
  <si>
    <t>Andres Lõhmus</t>
  </si>
  <si>
    <t>15 x</t>
  </si>
  <si>
    <t>17 x</t>
  </si>
  <si>
    <t>13 x</t>
  </si>
  <si>
    <t>Ülo Reiman</t>
  </si>
  <si>
    <t>Vaike Protten</t>
  </si>
  <si>
    <t>Aivar Leinemann</t>
  </si>
  <si>
    <t>Anti Salf</t>
  </si>
  <si>
    <t>Peeter Prems</t>
  </si>
  <si>
    <t>Aare Noormaa</t>
  </si>
  <si>
    <t>Urmas Sild</t>
  </si>
  <si>
    <t>Ain Miller</t>
  </si>
  <si>
    <t>Raul Masing</t>
  </si>
  <si>
    <t>Aimar Haage</t>
  </si>
  <si>
    <t>Kristiina Neiver</t>
  </si>
  <si>
    <t>Janno Kannike</t>
  </si>
  <si>
    <t>Nimi</t>
  </si>
  <si>
    <t>Kesk.</t>
  </si>
  <si>
    <t>Eelvoor</t>
  </si>
  <si>
    <r>
      <t xml:space="preserve">Vahe </t>
    </r>
    <r>
      <rPr>
        <b/>
        <sz val="10"/>
        <rFont val="Verdana"/>
        <family val="2"/>
      </rPr>
      <t>eelmi-sega</t>
    </r>
  </si>
  <si>
    <r>
      <t xml:space="preserve">Vahe </t>
    </r>
    <r>
      <rPr>
        <b/>
        <sz val="10"/>
        <rFont val="Verdana"/>
        <family val="2"/>
      </rPr>
      <t>esime-sega</t>
    </r>
  </si>
  <si>
    <t>Kesk</t>
  </si>
  <si>
    <t>katkestas</t>
  </si>
  <si>
    <t>Leena Povaljuhhina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</si>
</sst>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"/>
  </numFmts>
  <fonts count="28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color indexed="18"/>
      <name val="Verdana"/>
      <family val="2"/>
    </font>
    <font>
      <b/>
      <sz val="9"/>
      <color indexed="18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9"/>
      <color indexed="62"/>
      <name val="Verdana"/>
      <family val="2"/>
    </font>
    <font>
      <b/>
      <sz val="9"/>
      <color indexed="62"/>
      <name val="Verdan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9"/>
      <color indexed="8"/>
      <name val="Verdana"/>
      <family val="2"/>
    </font>
    <font>
      <b/>
      <sz val="9"/>
      <color indexed="56"/>
      <name val="Verdana"/>
      <family val="2"/>
    </font>
    <font>
      <sz val="9"/>
      <color indexed="18"/>
      <name val="Arial"/>
      <family val="0"/>
    </font>
    <font>
      <b/>
      <sz val="9"/>
      <name val="Verdana"/>
      <family val="2"/>
    </font>
    <font>
      <sz val="12"/>
      <name val="Arial"/>
      <family val="0"/>
    </font>
    <font>
      <sz val="12"/>
      <name val="Verdana"/>
      <family val="2"/>
    </font>
    <font>
      <sz val="12"/>
      <color indexed="10"/>
      <name val="Verdana"/>
      <family val="2"/>
    </font>
    <font>
      <b/>
      <sz val="12"/>
      <color indexed="18"/>
      <name val="Verdana"/>
      <family val="2"/>
    </font>
    <font>
      <b/>
      <sz val="12"/>
      <color indexed="62"/>
      <name val="Verdana"/>
      <family val="2"/>
    </font>
    <font>
      <b/>
      <sz val="12"/>
      <color indexed="56"/>
      <name val="Verdana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color indexed="57"/>
      <name val="Verdana"/>
      <family val="2"/>
    </font>
    <font>
      <b/>
      <sz val="12"/>
      <name val="Arial"/>
      <family val="2"/>
    </font>
    <font>
      <sz val="11.5"/>
      <name val="Arial"/>
      <family val="0"/>
    </font>
    <font>
      <b/>
      <sz val="11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0" fontId="1" fillId="0" borderId="0" xfId="17" applyFont="1" applyAlignment="1">
      <alignment/>
    </xf>
    <xf numFmtId="9" fontId="1" fillId="0" borderId="0" xfId="21" applyFont="1" applyAlignment="1">
      <alignment/>
    </xf>
    <xf numFmtId="0" fontId="3" fillId="2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/>
    </xf>
    <xf numFmtId="0" fontId="5" fillId="0" borderId="9" xfId="0" applyFont="1" applyBorder="1" applyAlignment="1">
      <alignment horizontal="center"/>
    </xf>
    <xf numFmtId="0" fontId="4" fillId="3" borderId="19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2" xfId="0" applyFont="1" applyFill="1" applyBorder="1" applyAlignment="1">
      <alignment/>
    </xf>
    <xf numFmtId="0" fontId="17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/>
    </xf>
    <xf numFmtId="0" fontId="20" fillId="0" borderId="2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1" fillId="0" borderId="2" xfId="0" applyFont="1" applyFill="1" applyBorder="1" applyAlignment="1">
      <alignment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4" borderId="2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172" fontId="22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72" fontId="22" fillId="0" borderId="2" xfId="0" applyNumberFormat="1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8" borderId="2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8" fillId="0" borderId="5" xfId="0" applyFont="1" applyFill="1" applyBorder="1" applyAlignment="1">
      <alignment/>
    </xf>
    <xf numFmtId="172" fontId="22" fillId="6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/>
    </xf>
    <xf numFmtId="0" fontId="22" fillId="0" borderId="5" xfId="0" applyFont="1" applyFill="1" applyBorder="1" applyAlignment="1">
      <alignment horizontal="center"/>
    </xf>
    <xf numFmtId="0" fontId="22" fillId="9" borderId="5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2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Tarvanpaa Cup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finaal!$B$3:$B$14</c:f>
              <c:strCache>
                <c:ptCount val="12"/>
                <c:pt idx="0">
                  <c:v>Anti Salf</c:v>
                </c:pt>
                <c:pt idx="1">
                  <c:v>Jari Hytönen</c:v>
                </c:pt>
                <c:pt idx="2">
                  <c:v>Kari Wikström</c:v>
                </c:pt>
                <c:pt idx="3">
                  <c:v>Kaspar Kangur</c:v>
                </c:pt>
                <c:pt idx="4">
                  <c:v>Aare Noormaa</c:v>
                </c:pt>
                <c:pt idx="5">
                  <c:v>Aivar Leinemann</c:v>
                </c:pt>
                <c:pt idx="6">
                  <c:v>Raul Beekmann</c:v>
                </c:pt>
                <c:pt idx="7">
                  <c:v>Peeter Prems</c:v>
                </c:pt>
                <c:pt idx="8">
                  <c:v>Peeter Nahko</c:v>
                </c:pt>
                <c:pt idx="9">
                  <c:v>Rein Mölder</c:v>
                </c:pt>
                <c:pt idx="10">
                  <c:v>Märt Hinrikus</c:v>
                </c:pt>
                <c:pt idx="11">
                  <c:v>Raivo Tamm</c:v>
                </c:pt>
              </c:strCache>
            </c:strRef>
          </c:cat>
          <c:val>
            <c:numRef>
              <c:f>finaal!$AC$3:$AC$14</c:f>
              <c:numCache>
                <c:ptCount val="12"/>
                <c:pt idx="0">
                  <c:v>3958</c:v>
                </c:pt>
                <c:pt idx="1">
                  <c:v>3812</c:v>
                </c:pt>
                <c:pt idx="2">
                  <c:v>3728</c:v>
                </c:pt>
                <c:pt idx="3">
                  <c:v>3659</c:v>
                </c:pt>
                <c:pt idx="4">
                  <c:v>3654</c:v>
                </c:pt>
                <c:pt idx="5">
                  <c:v>3644</c:v>
                </c:pt>
                <c:pt idx="6">
                  <c:v>3571</c:v>
                </c:pt>
                <c:pt idx="7">
                  <c:v>3494</c:v>
                </c:pt>
                <c:pt idx="8">
                  <c:v>3460</c:v>
                </c:pt>
                <c:pt idx="9">
                  <c:v>3313</c:v>
                </c:pt>
                <c:pt idx="10">
                  <c:v>3228</c:v>
                </c:pt>
                <c:pt idx="11">
                  <c:v>1977</c:v>
                </c:pt>
              </c:numCache>
            </c:numRef>
          </c:val>
        </c:ser>
        <c:axId val="63919127"/>
        <c:axId val="38401232"/>
      </c:barChart>
      <c:catAx>
        <c:axId val="6391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401232"/>
        <c:crosses val="autoZero"/>
        <c:auto val="1"/>
        <c:lblOffset val="100"/>
        <c:noMultiLvlLbl val="0"/>
      </c:catAx>
      <c:valAx>
        <c:axId val="38401232"/>
        <c:scaling>
          <c:orientation val="minMax"/>
          <c:min val="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9127"/>
        <c:crossesAt val="1"/>
        <c:crossBetween val="between"/>
        <c:dispUnits/>
        <c:majorUnit val="500"/>
        <c:minorUnit val="1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finaal!$B$17:$B$22</c:f>
              <c:strCache>
                <c:ptCount val="6"/>
                <c:pt idx="0">
                  <c:v>Leena Povaljuhhina</c:v>
                </c:pt>
                <c:pt idx="1">
                  <c:v>Sigrid Reiman</c:v>
                </c:pt>
                <c:pt idx="2">
                  <c:v>Piia Lutt</c:v>
                </c:pt>
                <c:pt idx="3">
                  <c:v>Jelena Krainik</c:v>
                </c:pt>
                <c:pt idx="4">
                  <c:v>Ester Penjam</c:v>
                </c:pt>
                <c:pt idx="5">
                  <c:v>Annely Lõhmus</c:v>
                </c:pt>
              </c:strCache>
            </c:strRef>
          </c:cat>
          <c:val>
            <c:numRef>
              <c:f>finaal!$AC$17:$AC$22</c:f>
              <c:numCache>
                <c:ptCount val="6"/>
                <c:pt idx="0">
                  <c:v>2591</c:v>
                </c:pt>
                <c:pt idx="1">
                  <c:v>2247</c:v>
                </c:pt>
                <c:pt idx="2">
                  <c:v>2221</c:v>
                </c:pt>
                <c:pt idx="3">
                  <c:v>2181</c:v>
                </c:pt>
                <c:pt idx="4">
                  <c:v>2157</c:v>
                </c:pt>
                <c:pt idx="5">
                  <c:v>2019</c:v>
                </c:pt>
              </c:numCache>
            </c:numRef>
          </c:val>
        </c:ser>
        <c:axId val="10066769"/>
        <c:axId val="23492058"/>
      </c:bar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492058"/>
        <c:crosses val="autoZero"/>
        <c:auto val="1"/>
        <c:lblOffset val="100"/>
        <c:noMultiLvlLbl val="0"/>
      </c:catAx>
      <c:valAx>
        <c:axId val="23492058"/>
        <c:scaling>
          <c:orientation val="minMax"/>
          <c:min val="1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0066769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N24" sqref="N24"/>
    </sheetView>
  </sheetViews>
  <sheetFormatPr defaultColWidth="9.140625" defaultRowHeight="12.75"/>
  <cols>
    <col min="1" max="1" width="3.140625" style="60" bestFit="1" customWidth="1"/>
    <col min="2" max="2" width="23.00390625" style="43" customWidth="1"/>
    <col min="3" max="7" width="6.00390625" style="25" bestFit="1" customWidth="1"/>
    <col min="8" max="8" width="7.00390625" style="25" bestFit="1" customWidth="1"/>
    <col min="9" max="9" width="7.00390625" style="44" bestFit="1" customWidth="1"/>
    <col min="10" max="10" width="9.421875" style="26" bestFit="1" customWidth="1"/>
    <col min="11" max="11" width="7.140625" style="25" customWidth="1"/>
    <col min="12" max="12" width="6.8515625" style="1" customWidth="1"/>
    <col min="13" max="16384" width="9.140625" style="1" customWidth="1"/>
  </cols>
  <sheetData>
    <row r="1" spans="2:10" ht="12.75" thickBot="1">
      <c r="B1" s="33" t="s">
        <v>79</v>
      </c>
      <c r="C1" s="49">
        <v>1</v>
      </c>
      <c r="D1" s="49">
        <v>2</v>
      </c>
      <c r="E1" s="49">
        <v>3</v>
      </c>
      <c r="F1" s="49">
        <v>4</v>
      </c>
      <c r="G1" s="49">
        <v>5</v>
      </c>
      <c r="H1" s="49">
        <v>6</v>
      </c>
      <c r="I1" s="2" t="s">
        <v>3</v>
      </c>
      <c r="J1" s="50" t="s">
        <v>80</v>
      </c>
    </row>
    <row r="2" spans="1:11" ht="12.75" thickBot="1">
      <c r="A2" s="61">
        <v>1</v>
      </c>
      <c r="B2" s="92" t="s">
        <v>0</v>
      </c>
      <c r="C2" s="69">
        <v>196</v>
      </c>
      <c r="D2" s="70">
        <v>185</v>
      </c>
      <c r="E2" s="78">
        <v>204</v>
      </c>
      <c r="F2" s="78">
        <v>216</v>
      </c>
      <c r="G2" s="70">
        <v>188</v>
      </c>
      <c r="H2" s="79">
        <v>212</v>
      </c>
      <c r="I2" s="54">
        <f aca="true" t="shared" si="0" ref="I2:I36">SUM(C2:H2)</f>
        <v>1201</v>
      </c>
      <c r="J2" s="51">
        <f aca="true" t="shared" si="1" ref="J2:J66">AVERAGE(C2:H2)</f>
        <v>200.16666666666666</v>
      </c>
      <c r="K2" s="27"/>
    </row>
    <row r="3" spans="1:10" ht="12.75" thickBot="1">
      <c r="A3" s="62">
        <v>2</v>
      </c>
      <c r="B3" s="93" t="s">
        <v>70</v>
      </c>
      <c r="C3" s="3">
        <v>184</v>
      </c>
      <c r="D3" s="6">
        <v>204</v>
      </c>
      <c r="E3" s="6">
        <v>202</v>
      </c>
      <c r="F3" s="4">
        <v>189</v>
      </c>
      <c r="G3" s="4">
        <v>197</v>
      </c>
      <c r="H3" s="7">
        <v>214</v>
      </c>
      <c r="I3" s="55">
        <f t="shared" si="0"/>
        <v>1190</v>
      </c>
      <c r="J3" s="51">
        <f t="shared" si="1"/>
        <v>198.33333333333334</v>
      </c>
    </row>
    <row r="4" spans="1:12" ht="12.75" thickBot="1">
      <c r="A4" s="62">
        <v>3</v>
      </c>
      <c r="B4" s="93" t="s">
        <v>34</v>
      </c>
      <c r="C4" s="3">
        <v>161</v>
      </c>
      <c r="D4" s="4">
        <v>178</v>
      </c>
      <c r="E4" s="4">
        <v>195</v>
      </c>
      <c r="F4" s="6">
        <v>202</v>
      </c>
      <c r="G4" s="6">
        <v>234</v>
      </c>
      <c r="H4" s="7">
        <v>207</v>
      </c>
      <c r="I4" s="56">
        <f t="shared" si="0"/>
        <v>1177</v>
      </c>
      <c r="J4" s="51">
        <f t="shared" si="1"/>
        <v>196.16666666666666</v>
      </c>
      <c r="L4" s="36"/>
    </row>
    <row r="5" spans="1:12" ht="12.75" thickBot="1">
      <c r="A5" s="62">
        <v>4</v>
      </c>
      <c r="B5" s="94" t="s">
        <v>1</v>
      </c>
      <c r="C5" s="21">
        <v>184</v>
      </c>
      <c r="D5" s="75">
        <v>221</v>
      </c>
      <c r="E5" s="22">
        <v>155</v>
      </c>
      <c r="F5" s="75">
        <v>210</v>
      </c>
      <c r="G5" s="75">
        <v>210</v>
      </c>
      <c r="H5" s="23">
        <v>192</v>
      </c>
      <c r="I5" s="57">
        <f t="shared" si="0"/>
        <v>1172</v>
      </c>
      <c r="J5" s="51">
        <f t="shared" si="1"/>
        <v>195.33333333333334</v>
      </c>
      <c r="L5" s="37"/>
    </row>
    <row r="6" spans="1:11" ht="12.75" thickBot="1">
      <c r="A6" s="62">
        <v>5</v>
      </c>
      <c r="B6" s="93" t="s">
        <v>72</v>
      </c>
      <c r="C6" s="87">
        <v>198</v>
      </c>
      <c r="D6" s="6">
        <v>212</v>
      </c>
      <c r="E6" s="4">
        <v>179</v>
      </c>
      <c r="F6" s="6">
        <v>226</v>
      </c>
      <c r="G6" s="4">
        <v>173</v>
      </c>
      <c r="H6" s="5">
        <v>181</v>
      </c>
      <c r="I6" s="56">
        <f t="shared" si="0"/>
        <v>1169</v>
      </c>
      <c r="J6" s="51">
        <f t="shared" si="1"/>
        <v>194.83333333333334</v>
      </c>
      <c r="K6" s="27"/>
    </row>
    <row r="7" spans="1:11" ht="12.75" thickBot="1">
      <c r="A7" s="62">
        <v>6</v>
      </c>
      <c r="B7" s="93" t="s">
        <v>48</v>
      </c>
      <c r="C7" s="52">
        <v>181</v>
      </c>
      <c r="D7" s="38">
        <v>192</v>
      </c>
      <c r="E7" s="63">
        <v>214</v>
      </c>
      <c r="F7" s="38">
        <v>179</v>
      </c>
      <c r="G7" s="63">
        <v>246</v>
      </c>
      <c r="H7" s="53">
        <v>155</v>
      </c>
      <c r="I7" s="71">
        <f t="shared" si="0"/>
        <v>1167</v>
      </c>
      <c r="J7" s="51">
        <f t="shared" si="1"/>
        <v>194.5</v>
      </c>
      <c r="K7" s="27"/>
    </row>
    <row r="8" spans="1:10" ht="12.75" thickBot="1">
      <c r="A8" s="62">
        <v>7</v>
      </c>
      <c r="B8" s="95" t="s">
        <v>69</v>
      </c>
      <c r="C8" s="76">
        <v>206</v>
      </c>
      <c r="D8" s="28">
        <v>179</v>
      </c>
      <c r="E8" s="77">
        <v>202</v>
      </c>
      <c r="F8" s="28">
        <v>188</v>
      </c>
      <c r="G8" s="77">
        <v>212</v>
      </c>
      <c r="H8" s="29">
        <v>175</v>
      </c>
      <c r="I8" s="56">
        <f t="shared" si="0"/>
        <v>1162</v>
      </c>
      <c r="J8" s="51">
        <f t="shared" si="1"/>
        <v>193.66666666666666</v>
      </c>
    </row>
    <row r="9" spans="1:10" ht="12.75" thickBot="1">
      <c r="A9" s="62">
        <v>8</v>
      </c>
      <c r="B9" s="93" t="s">
        <v>9</v>
      </c>
      <c r="C9" s="3">
        <v>153</v>
      </c>
      <c r="D9" s="4">
        <v>196</v>
      </c>
      <c r="E9" s="4">
        <v>192</v>
      </c>
      <c r="F9" s="6">
        <v>209</v>
      </c>
      <c r="G9" s="6">
        <v>234</v>
      </c>
      <c r="H9" s="5">
        <v>176</v>
      </c>
      <c r="I9" s="56">
        <f t="shared" si="0"/>
        <v>1160</v>
      </c>
      <c r="J9" s="51">
        <f t="shared" si="1"/>
        <v>193.33333333333334</v>
      </c>
    </row>
    <row r="10" spans="1:10" ht="12.75" thickBot="1">
      <c r="A10" s="62">
        <v>9</v>
      </c>
      <c r="B10" s="96" t="s">
        <v>71</v>
      </c>
      <c r="C10" s="8">
        <v>179</v>
      </c>
      <c r="D10" s="6">
        <v>233</v>
      </c>
      <c r="E10" s="24">
        <v>215</v>
      </c>
      <c r="F10" s="9">
        <v>173</v>
      </c>
      <c r="G10" s="9">
        <v>163</v>
      </c>
      <c r="H10" s="10">
        <v>190</v>
      </c>
      <c r="I10" s="56">
        <f t="shared" si="0"/>
        <v>1153</v>
      </c>
      <c r="J10" s="51">
        <f t="shared" si="1"/>
        <v>192.16666666666666</v>
      </c>
    </row>
    <row r="11" spans="1:11" ht="12.75" thickBot="1">
      <c r="A11" s="62">
        <v>10</v>
      </c>
      <c r="B11" s="93" t="s">
        <v>26</v>
      </c>
      <c r="C11" s="3">
        <v>170</v>
      </c>
      <c r="D11" s="4">
        <v>130</v>
      </c>
      <c r="E11" s="6">
        <v>233</v>
      </c>
      <c r="F11" s="6">
        <v>202</v>
      </c>
      <c r="G11" s="6">
        <v>221</v>
      </c>
      <c r="H11" s="5">
        <v>196</v>
      </c>
      <c r="I11" s="56">
        <f t="shared" si="0"/>
        <v>1152</v>
      </c>
      <c r="J11" s="51">
        <f t="shared" si="1"/>
        <v>192</v>
      </c>
      <c r="K11" s="25" t="s">
        <v>35</v>
      </c>
    </row>
    <row r="12" spans="1:11" ht="12.75" thickBot="1">
      <c r="A12" s="62">
        <v>11</v>
      </c>
      <c r="B12" s="93" t="s">
        <v>14</v>
      </c>
      <c r="C12" s="14">
        <v>210</v>
      </c>
      <c r="D12" s="4">
        <v>157</v>
      </c>
      <c r="E12" s="4">
        <v>192</v>
      </c>
      <c r="F12" s="4">
        <v>190</v>
      </c>
      <c r="G12" s="6">
        <v>203</v>
      </c>
      <c r="H12" s="7">
        <v>200</v>
      </c>
      <c r="I12" s="56">
        <f t="shared" si="0"/>
        <v>1152</v>
      </c>
      <c r="J12" s="51">
        <f t="shared" si="1"/>
        <v>192</v>
      </c>
      <c r="K12" s="25" t="s">
        <v>36</v>
      </c>
    </row>
    <row r="13" spans="1:10" ht="12.75" thickBot="1">
      <c r="A13" s="62">
        <v>12</v>
      </c>
      <c r="B13" s="93" t="s">
        <v>28</v>
      </c>
      <c r="C13" s="3">
        <v>180</v>
      </c>
      <c r="D13" s="4">
        <v>152</v>
      </c>
      <c r="E13" s="6">
        <v>200</v>
      </c>
      <c r="F13" s="6">
        <v>214</v>
      </c>
      <c r="G13" s="6">
        <v>215</v>
      </c>
      <c r="H13" s="5">
        <v>188</v>
      </c>
      <c r="I13" s="56">
        <f t="shared" si="0"/>
        <v>1149</v>
      </c>
      <c r="J13" s="51">
        <f t="shared" si="1"/>
        <v>191.5</v>
      </c>
    </row>
    <row r="14" spans="1:14" ht="12.75" thickBot="1">
      <c r="A14" s="62">
        <v>13</v>
      </c>
      <c r="B14" s="93" t="s">
        <v>6</v>
      </c>
      <c r="C14" s="86">
        <v>211</v>
      </c>
      <c r="D14" s="9">
        <v>169</v>
      </c>
      <c r="E14" s="9">
        <v>147</v>
      </c>
      <c r="F14" s="9">
        <v>174</v>
      </c>
      <c r="G14" s="24">
        <v>225</v>
      </c>
      <c r="H14" s="10">
        <v>221</v>
      </c>
      <c r="I14" s="58">
        <f t="shared" si="0"/>
        <v>1147</v>
      </c>
      <c r="J14" s="51">
        <f t="shared" si="1"/>
        <v>191.16666666666666</v>
      </c>
      <c r="M14" s="89"/>
      <c r="N14" s="40"/>
    </row>
    <row r="15" spans="1:14" ht="12.75" thickBot="1">
      <c r="A15" s="62">
        <v>14</v>
      </c>
      <c r="B15" s="45" t="s">
        <v>49</v>
      </c>
      <c r="C15" s="14">
        <v>212</v>
      </c>
      <c r="D15" s="6">
        <v>205</v>
      </c>
      <c r="E15" s="4">
        <v>155</v>
      </c>
      <c r="F15" s="6">
        <v>211</v>
      </c>
      <c r="G15" s="4">
        <v>180</v>
      </c>
      <c r="H15" s="5">
        <v>180</v>
      </c>
      <c r="I15" s="56">
        <f t="shared" si="0"/>
        <v>1143</v>
      </c>
      <c r="J15" s="51">
        <f t="shared" si="1"/>
        <v>190.5</v>
      </c>
      <c r="K15" s="27" t="s">
        <v>53</v>
      </c>
      <c r="M15" s="89"/>
      <c r="N15" s="40"/>
    </row>
    <row r="16" spans="1:14" ht="12.75" thickBot="1">
      <c r="A16" s="62">
        <v>15</v>
      </c>
      <c r="B16" s="41" t="s">
        <v>13</v>
      </c>
      <c r="C16" s="3">
        <v>179</v>
      </c>
      <c r="D16" s="4">
        <v>184</v>
      </c>
      <c r="E16" s="4">
        <v>181</v>
      </c>
      <c r="F16" s="4">
        <v>186</v>
      </c>
      <c r="G16" s="6">
        <v>234</v>
      </c>
      <c r="H16" s="5">
        <v>179</v>
      </c>
      <c r="I16" s="56">
        <f t="shared" si="0"/>
        <v>1143</v>
      </c>
      <c r="J16" s="51">
        <f t="shared" si="1"/>
        <v>190.5</v>
      </c>
      <c r="K16" s="25" t="s">
        <v>52</v>
      </c>
      <c r="M16" s="89"/>
      <c r="N16" s="40"/>
    </row>
    <row r="17" spans="1:14" ht="12.75" thickBot="1">
      <c r="A17" s="62">
        <v>16</v>
      </c>
      <c r="B17" s="41" t="s">
        <v>18</v>
      </c>
      <c r="C17" s="3">
        <v>178</v>
      </c>
      <c r="D17" s="4">
        <v>150</v>
      </c>
      <c r="E17" s="4">
        <v>160</v>
      </c>
      <c r="F17" s="6">
        <v>235</v>
      </c>
      <c r="G17" s="6">
        <v>217</v>
      </c>
      <c r="H17" s="5">
        <v>181</v>
      </c>
      <c r="I17" s="56">
        <f t="shared" si="0"/>
        <v>1121</v>
      </c>
      <c r="J17" s="51">
        <f t="shared" si="1"/>
        <v>186.83333333333334</v>
      </c>
      <c r="M17" s="90"/>
      <c r="N17" s="40"/>
    </row>
    <row r="18" spans="1:14" ht="12.75" thickBot="1">
      <c r="A18" s="62">
        <v>17</v>
      </c>
      <c r="B18" s="94" t="s">
        <v>25</v>
      </c>
      <c r="C18" s="11">
        <v>161</v>
      </c>
      <c r="D18" s="12">
        <v>193</v>
      </c>
      <c r="E18" s="12">
        <v>151</v>
      </c>
      <c r="F18" s="12">
        <v>197</v>
      </c>
      <c r="G18" s="12">
        <v>192</v>
      </c>
      <c r="H18" s="32">
        <v>205</v>
      </c>
      <c r="I18" s="57">
        <f t="shared" si="0"/>
        <v>1099</v>
      </c>
      <c r="J18" s="51">
        <f t="shared" si="1"/>
        <v>183.16666666666666</v>
      </c>
      <c r="M18" s="89"/>
      <c r="N18" s="40"/>
    </row>
    <row r="19" spans="1:14" ht="12.75" thickBot="1">
      <c r="A19" s="62">
        <v>18</v>
      </c>
      <c r="B19" s="42" t="s">
        <v>8</v>
      </c>
      <c r="C19" s="8">
        <v>170</v>
      </c>
      <c r="D19" s="24">
        <v>205</v>
      </c>
      <c r="E19" s="24">
        <v>223</v>
      </c>
      <c r="F19" s="9">
        <v>171</v>
      </c>
      <c r="G19" s="9">
        <v>159</v>
      </c>
      <c r="H19" s="10">
        <v>168</v>
      </c>
      <c r="I19" s="56">
        <f t="shared" si="0"/>
        <v>1096</v>
      </c>
      <c r="J19" s="51">
        <f t="shared" si="1"/>
        <v>182.66666666666666</v>
      </c>
      <c r="M19" s="89"/>
      <c r="N19" s="40"/>
    </row>
    <row r="20" spans="1:11" ht="12.75" thickBot="1">
      <c r="A20" s="62">
        <v>19</v>
      </c>
      <c r="B20" s="46" t="s">
        <v>78</v>
      </c>
      <c r="C20" s="86">
        <v>214</v>
      </c>
      <c r="D20" s="9">
        <v>183</v>
      </c>
      <c r="E20" s="9">
        <v>165</v>
      </c>
      <c r="F20" s="9">
        <v>191</v>
      </c>
      <c r="G20" s="9">
        <v>180</v>
      </c>
      <c r="H20" s="10">
        <v>161</v>
      </c>
      <c r="I20" s="58">
        <f t="shared" si="0"/>
        <v>1094</v>
      </c>
      <c r="J20" s="51">
        <f t="shared" si="1"/>
        <v>182.33333333333334</v>
      </c>
      <c r="K20" s="27"/>
    </row>
    <row r="21" spans="1:10" ht="12.75" thickBot="1">
      <c r="A21" s="62">
        <v>20</v>
      </c>
      <c r="B21" s="94" t="s">
        <v>7</v>
      </c>
      <c r="C21" s="21">
        <v>193</v>
      </c>
      <c r="D21" s="22">
        <v>141</v>
      </c>
      <c r="E21" s="22">
        <v>188</v>
      </c>
      <c r="F21" s="22">
        <v>199</v>
      </c>
      <c r="G21" s="22">
        <v>172</v>
      </c>
      <c r="H21" s="23">
        <v>193</v>
      </c>
      <c r="I21" s="59">
        <f t="shared" si="0"/>
        <v>1086</v>
      </c>
      <c r="J21" s="51">
        <f t="shared" si="1"/>
        <v>181</v>
      </c>
    </row>
    <row r="22" spans="1:10" ht="12.75" thickBot="1">
      <c r="A22" s="62">
        <v>21</v>
      </c>
      <c r="B22" s="41" t="s">
        <v>20</v>
      </c>
      <c r="C22" s="3">
        <v>175</v>
      </c>
      <c r="D22" s="6">
        <v>200</v>
      </c>
      <c r="E22" s="4">
        <v>170</v>
      </c>
      <c r="F22" s="4">
        <v>196</v>
      </c>
      <c r="G22" s="4">
        <v>160</v>
      </c>
      <c r="H22" s="5">
        <v>180</v>
      </c>
      <c r="I22" s="56">
        <f t="shared" si="0"/>
        <v>1081</v>
      </c>
      <c r="J22" s="51">
        <f t="shared" si="1"/>
        <v>180.16666666666666</v>
      </c>
    </row>
    <row r="23" spans="1:10" ht="12.75" thickBot="1">
      <c r="A23" s="62">
        <v>22</v>
      </c>
      <c r="B23" s="41" t="s">
        <v>24</v>
      </c>
      <c r="C23" s="3">
        <v>194</v>
      </c>
      <c r="D23" s="4">
        <v>173</v>
      </c>
      <c r="E23" s="4">
        <v>180</v>
      </c>
      <c r="F23" s="4">
        <v>167</v>
      </c>
      <c r="G23" s="4">
        <v>193</v>
      </c>
      <c r="H23" s="5">
        <v>151</v>
      </c>
      <c r="I23" s="56">
        <f t="shared" si="0"/>
        <v>1058</v>
      </c>
      <c r="J23" s="51">
        <f t="shared" si="1"/>
        <v>176.33333333333334</v>
      </c>
    </row>
    <row r="24" spans="1:11" ht="12.75" thickBot="1">
      <c r="A24" s="62">
        <v>23</v>
      </c>
      <c r="B24" s="81" t="s">
        <v>76</v>
      </c>
      <c r="C24" s="18">
        <v>162</v>
      </c>
      <c r="D24" s="72">
        <v>224</v>
      </c>
      <c r="E24" s="19">
        <v>119</v>
      </c>
      <c r="F24" s="19">
        <v>185</v>
      </c>
      <c r="G24" s="19">
        <v>191</v>
      </c>
      <c r="H24" s="20">
        <v>173</v>
      </c>
      <c r="I24" s="55">
        <f t="shared" si="0"/>
        <v>1054</v>
      </c>
      <c r="J24" s="51">
        <f t="shared" si="1"/>
        <v>175.66666666666666</v>
      </c>
      <c r="K24" s="27"/>
    </row>
    <row r="25" spans="1:11" ht="12.75" thickBot="1">
      <c r="A25" s="62">
        <v>24</v>
      </c>
      <c r="B25" s="94" t="s">
        <v>2</v>
      </c>
      <c r="C25" s="30">
        <v>179</v>
      </c>
      <c r="D25" s="31">
        <v>162</v>
      </c>
      <c r="E25" s="31">
        <v>181</v>
      </c>
      <c r="F25" s="31">
        <v>155</v>
      </c>
      <c r="G25" s="31">
        <v>168</v>
      </c>
      <c r="H25" s="91">
        <v>204</v>
      </c>
      <c r="I25" s="59">
        <f t="shared" si="0"/>
        <v>1049</v>
      </c>
      <c r="J25" s="51">
        <f t="shared" si="1"/>
        <v>174.83333333333334</v>
      </c>
      <c r="K25" s="27"/>
    </row>
    <row r="26" spans="1:10" ht="12.75" thickBot="1">
      <c r="A26" s="62">
        <v>25</v>
      </c>
      <c r="B26" s="42" t="s">
        <v>46</v>
      </c>
      <c r="C26" s="8">
        <v>145</v>
      </c>
      <c r="D26" s="9">
        <v>181</v>
      </c>
      <c r="E26" s="24">
        <v>200</v>
      </c>
      <c r="F26" s="9">
        <v>176</v>
      </c>
      <c r="G26" s="9">
        <v>168</v>
      </c>
      <c r="H26" s="10">
        <v>172</v>
      </c>
      <c r="I26" s="56">
        <f t="shared" si="0"/>
        <v>1042</v>
      </c>
      <c r="J26" s="51">
        <f t="shared" si="1"/>
        <v>173.66666666666666</v>
      </c>
    </row>
    <row r="27" spans="1:11" ht="12.75" thickBot="1">
      <c r="A27" s="62">
        <v>26</v>
      </c>
      <c r="B27" s="41" t="s">
        <v>75</v>
      </c>
      <c r="C27" s="14">
        <v>204</v>
      </c>
      <c r="D27" s="4">
        <v>143</v>
      </c>
      <c r="E27" s="4">
        <v>146</v>
      </c>
      <c r="F27" s="4">
        <v>175</v>
      </c>
      <c r="G27" s="4">
        <v>192</v>
      </c>
      <c r="H27" s="5">
        <v>176</v>
      </c>
      <c r="I27" s="56">
        <f t="shared" si="0"/>
        <v>1036</v>
      </c>
      <c r="J27" s="51">
        <f t="shared" si="1"/>
        <v>172.66666666666666</v>
      </c>
      <c r="K27" s="27"/>
    </row>
    <row r="28" spans="1:10" ht="12.75" thickBot="1">
      <c r="A28" s="62">
        <v>27</v>
      </c>
      <c r="B28" s="42" t="s">
        <v>56</v>
      </c>
      <c r="C28" s="8">
        <v>183</v>
      </c>
      <c r="D28" s="9">
        <v>180</v>
      </c>
      <c r="E28" s="9">
        <v>118</v>
      </c>
      <c r="F28" s="9">
        <v>168</v>
      </c>
      <c r="G28" s="9">
        <v>186</v>
      </c>
      <c r="H28" s="10">
        <v>198</v>
      </c>
      <c r="I28" s="58">
        <f t="shared" si="0"/>
        <v>1033</v>
      </c>
      <c r="J28" s="51">
        <f t="shared" si="1"/>
        <v>172.16666666666666</v>
      </c>
    </row>
    <row r="29" spans="1:10" ht="12.75" thickBot="1">
      <c r="A29" s="62">
        <v>28</v>
      </c>
      <c r="B29" s="41" t="s">
        <v>17</v>
      </c>
      <c r="C29" s="3">
        <v>159</v>
      </c>
      <c r="D29" s="4">
        <v>186</v>
      </c>
      <c r="E29" s="4">
        <v>178</v>
      </c>
      <c r="F29" s="4">
        <v>167</v>
      </c>
      <c r="G29" s="4">
        <v>178</v>
      </c>
      <c r="H29" s="5">
        <v>159</v>
      </c>
      <c r="I29" s="56">
        <f t="shared" si="0"/>
        <v>1027</v>
      </c>
      <c r="J29" s="51">
        <f t="shared" si="1"/>
        <v>171.16666666666666</v>
      </c>
    </row>
    <row r="30" spans="1:10" ht="12.75" thickBot="1">
      <c r="A30" s="62">
        <v>29</v>
      </c>
      <c r="B30" s="42" t="s">
        <v>33</v>
      </c>
      <c r="C30" s="8">
        <v>154</v>
      </c>
      <c r="D30" s="9">
        <v>174</v>
      </c>
      <c r="E30" s="9">
        <v>188</v>
      </c>
      <c r="F30" s="9">
        <v>128</v>
      </c>
      <c r="G30" s="24">
        <v>224</v>
      </c>
      <c r="H30" s="10">
        <v>157</v>
      </c>
      <c r="I30" s="58">
        <f t="shared" si="0"/>
        <v>1025</v>
      </c>
      <c r="J30" s="51">
        <f t="shared" si="1"/>
        <v>170.83333333333334</v>
      </c>
    </row>
    <row r="31" spans="1:11" ht="12.75" thickBot="1">
      <c r="A31" s="62">
        <v>30</v>
      </c>
      <c r="B31" s="94" t="s">
        <v>10</v>
      </c>
      <c r="C31" s="11">
        <v>176</v>
      </c>
      <c r="D31" s="12">
        <v>161</v>
      </c>
      <c r="E31" s="12">
        <v>163</v>
      </c>
      <c r="F31" s="12">
        <v>182</v>
      </c>
      <c r="G31" s="12">
        <v>184</v>
      </c>
      <c r="H31" s="13">
        <v>150</v>
      </c>
      <c r="I31" s="57">
        <f t="shared" si="0"/>
        <v>1016</v>
      </c>
      <c r="J31" s="51">
        <f t="shared" si="1"/>
        <v>169.33333333333334</v>
      </c>
      <c r="K31" s="27"/>
    </row>
    <row r="32" spans="1:10" ht="12.75" thickBot="1">
      <c r="A32" s="62">
        <v>31</v>
      </c>
      <c r="B32" s="41" t="s">
        <v>40</v>
      </c>
      <c r="C32" s="3">
        <v>142</v>
      </c>
      <c r="D32" s="6">
        <v>204</v>
      </c>
      <c r="E32" s="4">
        <v>150</v>
      </c>
      <c r="F32" s="4">
        <v>152</v>
      </c>
      <c r="G32" s="4">
        <v>161</v>
      </c>
      <c r="H32" s="7">
        <v>203</v>
      </c>
      <c r="I32" s="56">
        <f t="shared" si="0"/>
        <v>1012</v>
      </c>
      <c r="J32" s="51">
        <f t="shared" si="1"/>
        <v>168.66666666666666</v>
      </c>
    </row>
    <row r="33" spans="1:11" ht="12.75" thickBot="1">
      <c r="A33" s="62">
        <v>33</v>
      </c>
      <c r="B33" s="94" t="s">
        <v>62</v>
      </c>
      <c r="C33" s="73">
        <v>214</v>
      </c>
      <c r="D33" s="12">
        <v>131</v>
      </c>
      <c r="E33" s="12">
        <v>134</v>
      </c>
      <c r="F33" s="74">
        <v>204</v>
      </c>
      <c r="G33" s="12">
        <v>162</v>
      </c>
      <c r="H33" s="13">
        <v>158</v>
      </c>
      <c r="I33" s="57">
        <f t="shared" si="0"/>
        <v>1003</v>
      </c>
      <c r="J33" s="51">
        <f t="shared" si="1"/>
        <v>167.16666666666666</v>
      </c>
      <c r="K33" s="27"/>
    </row>
    <row r="34" spans="1:10" ht="12.75" thickBot="1">
      <c r="A34" s="62">
        <v>34</v>
      </c>
      <c r="B34" s="48" t="s">
        <v>5</v>
      </c>
      <c r="C34" s="15">
        <v>169</v>
      </c>
      <c r="D34" s="16">
        <v>170</v>
      </c>
      <c r="E34" s="16">
        <v>157</v>
      </c>
      <c r="F34" s="16">
        <v>150</v>
      </c>
      <c r="G34" s="16">
        <v>172</v>
      </c>
      <c r="H34" s="17">
        <v>184</v>
      </c>
      <c r="I34" s="57">
        <f t="shared" si="0"/>
        <v>1002</v>
      </c>
      <c r="J34" s="51">
        <f t="shared" si="1"/>
        <v>167</v>
      </c>
    </row>
    <row r="35" spans="1:10" ht="12.75" thickBot="1">
      <c r="A35" s="62">
        <v>35</v>
      </c>
      <c r="B35" s="41" t="s">
        <v>38</v>
      </c>
      <c r="C35" s="3">
        <v>158</v>
      </c>
      <c r="D35" s="4">
        <v>142</v>
      </c>
      <c r="E35" s="4">
        <v>124</v>
      </c>
      <c r="F35" s="6">
        <v>202</v>
      </c>
      <c r="G35" s="4">
        <v>189</v>
      </c>
      <c r="H35" s="5">
        <v>183</v>
      </c>
      <c r="I35" s="56">
        <f t="shared" si="0"/>
        <v>998</v>
      </c>
      <c r="J35" s="51">
        <f t="shared" si="1"/>
        <v>166.33333333333334</v>
      </c>
    </row>
    <row r="36" spans="1:10" ht="12.75" thickBot="1">
      <c r="A36" s="62">
        <v>32</v>
      </c>
      <c r="B36" s="42" t="s">
        <v>59</v>
      </c>
      <c r="C36" s="8">
        <v>192</v>
      </c>
      <c r="D36" s="9">
        <v>180</v>
      </c>
      <c r="E36" s="9">
        <v>147</v>
      </c>
      <c r="F36" s="9">
        <v>184</v>
      </c>
      <c r="G36" s="9">
        <v>143</v>
      </c>
      <c r="H36" s="10">
        <v>147</v>
      </c>
      <c r="I36" s="56">
        <f t="shared" si="0"/>
        <v>993</v>
      </c>
      <c r="J36" s="51">
        <f t="shared" si="1"/>
        <v>165.5</v>
      </c>
    </row>
    <row r="37" spans="1:10" ht="12.75" thickBot="1">
      <c r="A37" s="62">
        <v>36</v>
      </c>
      <c r="B37" s="48" t="s">
        <v>27</v>
      </c>
      <c r="C37" s="11">
        <v>170</v>
      </c>
      <c r="D37" s="12">
        <v>177</v>
      </c>
      <c r="E37" s="12">
        <v>171</v>
      </c>
      <c r="F37" s="12">
        <v>158</v>
      </c>
      <c r="G37" s="12">
        <v>178</v>
      </c>
      <c r="H37" s="13">
        <v>136</v>
      </c>
      <c r="I37" s="57">
        <f aca="true" t="shared" si="2" ref="I37:I65">SUM(C37:H37)</f>
        <v>990</v>
      </c>
      <c r="J37" s="51">
        <f t="shared" si="1"/>
        <v>165</v>
      </c>
    </row>
    <row r="38" spans="1:10" ht="12.75" thickBot="1">
      <c r="A38" s="62">
        <v>37</v>
      </c>
      <c r="B38" s="41" t="s">
        <v>21</v>
      </c>
      <c r="C38" s="3">
        <v>169</v>
      </c>
      <c r="D38" s="4">
        <v>134</v>
      </c>
      <c r="E38" s="4">
        <v>153</v>
      </c>
      <c r="F38" s="6">
        <v>210</v>
      </c>
      <c r="G38" s="4">
        <v>161</v>
      </c>
      <c r="H38" s="5">
        <v>163</v>
      </c>
      <c r="I38" s="56">
        <f t="shared" si="2"/>
        <v>990</v>
      </c>
      <c r="J38" s="51">
        <f t="shared" si="1"/>
        <v>165</v>
      </c>
    </row>
    <row r="39" spans="1:10" ht="12.75" thickBot="1">
      <c r="A39" s="62">
        <v>38</v>
      </c>
      <c r="B39" s="41" t="s">
        <v>19</v>
      </c>
      <c r="C39" s="3">
        <v>189</v>
      </c>
      <c r="D39" s="4">
        <v>189</v>
      </c>
      <c r="E39" s="4">
        <v>145</v>
      </c>
      <c r="F39" s="4">
        <v>132</v>
      </c>
      <c r="G39" s="4">
        <v>154</v>
      </c>
      <c r="H39" s="5">
        <v>177</v>
      </c>
      <c r="I39" s="56">
        <f t="shared" si="2"/>
        <v>986</v>
      </c>
      <c r="J39" s="51">
        <f t="shared" si="1"/>
        <v>164.33333333333334</v>
      </c>
    </row>
    <row r="40" spans="1:11" ht="12.75" thickBot="1">
      <c r="A40" s="62">
        <v>39</v>
      </c>
      <c r="B40" s="41" t="s">
        <v>15</v>
      </c>
      <c r="C40" s="3">
        <v>159</v>
      </c>
      <c r="D40" s="4">
        <v>181</v>
      </c>
      <c r="E40" s="4">
        <v>139</v>
      </c>
      <c r="F40" s="4">
        <v>177</v>
      </c>
      <c r="G40" s="4">
        <v>158</v>
      </c>
      <c r="H40" s="5">
        <v>171</v>
      </c>
      <c r="I40" s="56">
        <f t="shared" si="2"/>
        <v>985</v>
      </c>
      <c r="J40" s="51">
        <f t="shared" si="1"/>
        <v>164.16666666666666</v>
      </c>
      <c r="K40" s="27"/>
    </row>
    <row r="41" spans="1:11" ht="12.75" thickBot="1">
      <c r="A41" s="62">
        <v>40</v>
      </c>
      <c r="B41" s="41" t="s">
        <v>74</v>
      </c>
      <c r="C41" s="3">
        <v>130</v>
      </c>
      <c r="D41" s="4">
        <v>140</v>
      </c>
      <c r="E41" s="6">
        <v>213</v>
      </c>
      <c r="F41" s="4">
        <v>169</v>
      </c>
      <c r="G41" s="4">
        <v>153</v>
      </c>
      <c r="H41" s="5">
        <v>178</v>
      </c>
      <c r="I41" s="56">
        <f t="shared" si="2"/>
        <v>983</v>
      </c>
      <c r="J41" s="51">
        <f t="shared" si="1"/>
        <v>163.83333333333334</v>
      </c>
      <c r="K41" s="27"/>
    </row>
    <row r="42" spans="1:10" ht="12.75" thickBot="1">
      <c r="A42" s="62">
        <v>41</v>
      </c>
      <c r="B42" s="41" t="s">
        <v>29</v>
      </c>
      <c r="C42" s="3">
        <v>147</v>
      </c>
      <c r="D42" s="4">
        <v>199</v>
      </c>
      <c r="E42" s="4">
        <v>135</v>
      </c>
      <c r="F42" s="4">
        <v>138</v>
      </c>
      <c r="G42" s="4">
        <v>170</v>
      </c>
      <c r="H42" s="5">
        <v>192</v>
      </c>
      <c r="I42" s="56">
        <f t="shared" si="2"/>
        <v>981</v>
      </c>
      <c r="J42" s="51">
        <f t="shared" si="1"/>
        <v>163.5</v>
      </c>
    </row>
    <row r="43" spans="1:11" ht="12.75" thickBot="1">
      <c r="A43" s="62">
        <v>42</v>
      </c>
      <c r="B43" s="41" t="s">
        <v>51</v>
      </c>
      <c r="C43" s="3">
        <v>175</v>
      </c>
      <c r="D43" s="4">
        <v>156</v>
      </c>
      <c r="E43" s="4">
        <v>182</v>
      </c>
      <c r="F43" s="4">
        <v>113</v>
      </c>
      <c r="G43" s="6">
        <v>224</v>
      </c>
      <c r="H43" s="5">
        <v>122</v>
      </c>
      <c r="I43" s="56">
        <f t="shared" si="2"/>
        <v>972</v>
      </c>
      <c r="J43" s="51">
        <f t="shared" si="1"/>
        <v>162</v>
      </c>
      <c r="K43" s="27"/>
    </row>
    <row r="44" spans="1:11" ht="12.75" thickBot="1">
      <c r="A44" s="62">
        <v>43</v>
      </c>
      <c r="B44" s="41" t="s">
        <v>60</v>
      </c>
      <c r="C44" s="3">
        <v>118</v>
      </c>
      <c r="D44" s="4">
        <v>198</v>
      </c>
      <c r="E44" s="4">
        <v>167</v>
      </c>
      <c r="F44" s="4">
        <v>159</v>
      </c>
      <c r="G44" s="4">
        <v>164</v>
      </c>
      <c r="H44" s="5">
        <v>156</v>
      </c>
      <c r="I44" s="56">
        <f t="shared" si="2"/>
        <v>962</v>
      </c>
      <c r="J44" s="51">
        <f t="shared" si="1"/>
        <v>160.33333333333334</v>
      </c>
      <c r="K44" s="27"/>
    </row>
    <row r="45" spans="1:10" ht="12.75" thickBot="1">
      <c r="A45" s="62">
        <v>44</v>
      </c>
      <c r="B45" s="42" t="s">
        <v>63</v>
      </c>
      <c r="C45" s="8">
        <v>143</v>
      </c>
      <c r="D45" s="9">
        <v>157</v>
      </c>
      <c r="E45" s="9">
        <v>134</v>
      </c>
      <c r="F45" s="9">
        <v>180</v>
      </c>
      <c r="G45" s="9">
        <v>178</v>
      </c>
      <c r="H45" s="10">
        <v>169</v>
      </c>
      <c r="I45" s="56">
        <f t="shared" si="2"/>
        <v>961</v>
      </c>
      <c r="J45" s="51">
        <f t="shared" si="1"/>
        <v>160.16666666666666</v>
      </c>
    </row>
    <row r="46" spans="1:10" ht="12.75" thickBot="1">
      <c r="A46" s="62">
        <v>45</v>
      </c>
      <c r="B46" s="41" t="s">
        <v>67</v>
      </c>
      <c r="C46" s="18">
        <v>186</v>
      </c>
      <c r="D46" s="19">
        <v>153</v>
      </c>
      <c r="E46" s="19">
        <v>169</v>
      </c>
      <c r="F46" s="19">
        <v>150</v>
      </c>
      <c r="G46" s="19">
        <v>153</v>
      </c>
      <c r="H46" s="20">
        <v>145</v>
      </c>
      <c r="I46" s="56">
        <f t="shared" si="2"/>
        <v>956</v>
      </c>
      <c r="J46" s="51">
        <f t="shared" si="1"/>
        <v>159.33333333333334</v>
      </c>
    </row>
    <row r="47" spans="1:10" ht="12.75" thickBot="1">
      <c r="A47" s="62">
        <v>46</v>
      </c>
      <c r="B47" s="42" t="s">
        <v>61</v>
      </c>
      <c r="C47" s="8">
        <v>119</v>
      </c>
      <c r="D47" s="9">
        <v>139</v>
      </c>
      <c r="E47" s="9">
        <v>176</v>
      </c>
      <c r="F47" s="9">
        <v>150</v>
      </c>
      <c r="G47" s="9">
        <v>193</v>
      </c>
      <c r="H47" s="10">
        <v>153</v>
      </c>
      <c r="I47" s="56">
        <f t="shared" si="2"/>
        <v>930</v>
      </c>
      <c r="J47" s="51">
        <f t="shared" si="1"/>
        <v>155</v>
      </c>
    </row>
    <row r="48" spans="1:11" ht="12.75" thickBot="1">
      <c r="A48" s="62">
        <v>47</v>
      </c>
      <c r="B48" s="41" t="s">
        <v>50</v>
      </c>
      <c r="C48" s="3">
        <v>145</v>
      </c>
      <c r="D48" s="4">
        <v>150</v>
      </c>
      <c r="E48" s="4">
        <v>146</v>
      </c>
      <c r="F48" s="4">
        <v>138</v>
      </c>
      <c r="G48" s="4">
        <v>171</v>
      </c>
      <c r="H48" s="5">
        <v>179</v>
      </c>
      <c r="I48" s="56">
        <f t="shared" si="2"/>
        <v>929</v>
      </c>
      <c r="J48" s="51">
        <f t="shared" si="1"/>
        <v>154.83333333333334</v>
      </c>
      <c r="K48" s="27" t="s">
        <v>54</v>
      </c>
    </row>
    <row r="49" spans="1:11" ht="12.75" thickBot="1">
      <c r="A49" s="62">
        <v>48</v>
      </c>
      <c r="B49" s="41" t="s">
        <v>32</v>
      </c>
      <c r="C49" s="39">
        <v>150</v>
      </c>
      <c r="D49" s="34">
        <v>157</v>
      </c>
      <c r="E49" s="34">
        <v>161</v>
      </c>
      <c r="F49" s="34">
        <v>146</v>
      </c>
      <c r="G49" s="34">
        <v>165</v>
      </c>
      <c r="H49" s="35">
        <v>150</v>
      </c>
      <c r="I49" s="56">
        <f t="shared" si="2"/>
        <v>929</v>
      </c>
      <c r="J49" s="51">
        <f t="shared" si="1"/>
        <v>154.83333333333334</v>
      </c>
      <c r="K49" s="25" t="s">
        <v>55</v>
      </c>
    </row>
    <row r="50" spans="1:10" ht="12.75" thickBot="1">
      <c r="A50" s="62">
        <v>49</v>
      </c>
      <c r="B50" s="48" t="s">
        <v>77</v>
      </c>
      <c r="C50" s="11">
        <v>157</v>
      </c>
      <c r="D50" s="12">
        <v>145</v>
      </c>
      <c r="E50" s="12">
        <v>148</v>
      </c>
      <c r="F50" s="12">
        <v>170</v>
      </c>
      <c r="G50" s="12">
        <v>159</v>
      </c>
      <c r="H50" s="13">
        <v>148</v>
      </c>
      <c r="I50" s="57">
        <f t="shared" si="2"/>
        <v>927</v>
      </c>
      <c r="J50" s="51">
        <f t="shared" si="1"/>
        <v>154.5</v>
      </c>
    </row>
    <row r="51" spans="1:10" ht="12.75" thickBot="1">
      <c r="A51" s="62">
        <v>50</v>
      </c>
      <c r="B51" s="48" t="s">
        <v>30</v>
      </c>
      <c r="C51" s="11">
        <v>171</v>
      </c>
      <c r="D51" s="12">
        <v>154</v>
      </c>
      <c r="E51" s="12">
        <v>144</v>
      </c>
      <c r="F51" s="12">
        <v>142</v>
      </c>
      <c r="G51" s="12">
        <v>155</v>
      </c>
      <c r="H51" s="13">
        <v>158</v>
      </c>
      <c r="I51" s="57">
        <f t="shared" si="2"/>
        <v>924</v>
      </c>
      <c r="J51" s="51">
        <f t="shared" si="1"/>
        <v>154</v>
      </c>
    </row>
    <row r="52" spans="1:11" ht="12.75" thickBot="1">
      <c r="A52" s="62">
        <v>51</v>
      </c>
      <c r="B52" s="48" t="s">
        <v>68</v>
      </c>
      <c r="C52" s="11">
        <v>140</v>
      </c>
      <c r="D52" s="12">
        <v>139</v>
      </c>
      <c r="E52" s="12">
        <v>149</v>
      </c>
      <c r="F52" s="12">
        <v>155</v>
      </c>
      <c r="G52" s="12">
        <v>180</v>
      </c>
      <c r="H52" s="13">
        <v>155</v>
      </c>
      <c r="I52" s="57">
        <f t="shared" si="2"/>
        <v>918</v>
      </c>
      <c r="J52" s="51">
        <f t="shared" si="1"/>
        <v>153</v>
      </c>
      <c r="K52" s="27"/>
    </row>
    <row r="53" spans="1:10" ht="12.75" thickBot="1">
      <c r="A53" s="62">
        <v>52</v>
      </c>
      <c r="B53" s="41" t="s">
        <v>47</v>
      </c>
      <c r="C53" s="3">
        <v>141</v>
      </c>
      <c r="D53" s="4">
        <v>139</v>
      </c>
      <c r="E53" s="4">
        <v>171</v>
      </c>
      <c r="F53" s="4">
        <v>154</v>
      </c>
      <c r="G53" s="4">
        <v>119</v>
      </c>
      <c r="H53" s="5">
        <v>186</v>
      </c>
      <c r="I53" s="56">
        <f t="shared" si="2"/>
        <v>910</v>
      </c>
      <c r="J53" s="51">
        <f t="shared" si="1"/>
        <v>151.66666666666666</v>
      </c>
    </row>
    <row r="54" spans="1:10" ht="12.75" thickBot="1">
      <c r="A54" s="62">
        <v>53</v>
      </c>
      <c r="B54" s="41" t="s">
        <v>43</v>
      </c>
      <c r="C54" s="3">
        <v>133</v>
      </c>
      <c r="D54" s="4">
        <v>145</v>
      </c>
      <c r="E54" s="4">
        <v>149</v>
      </c>
      <c r="F54" s="4">
        <v>147</v>
      </c>
      <c r="G54" s="4">
        <v>172</v>
      </c>
      <c r="H54" s="5">
        <v>158</v>
      </c>
      <c r="I54" s="56">
        <f t="shared" si="2"/>
        <v>904</v>
      </c>
      <c r="J54" s="51">
        <f t="shared" si="1"/>
        <v>150.66666666666666</v>
      </c>
    </row>
    <row r="55" spans="1:11" ht="12.75" thickBot="1">
      <c r="A55" s="62">
        <v>54</v>
      </c>
      <c r="B55" s="41" t="s">
        <v>23</v>
      </c>
      <c r="C55" s="3">
        <v>149</v>
      </c>
      <c r="D55" s="4">
        <v>124</v>
      </c>
      <c r="E55" s="4">
        <v>170</v>
      </c>
      <c r="F55" s="4">
        <v>153</v>
      </c>
      <c r="G55" s="4">
        <v>129</v>
      </c>
      <c r="H55" s="5">
        <v>164</v>
      </c>
      <c r="I55" s="56">
        <f t="shared" si="2"/>
        <v>889</v>
      </c>
      <c r="J55" s="51">
        <f t="shared" si="1"/>
        <v>148.16666666666666</v>
      </c>
      <c r="K55" s="25" t="s">
        <v>65</v>
      </c>
    </row>
    <row r="56" spans="1:11" ht="12.75" thickBot="1">
      <c r="A56" s="62">
        <v>55</v>
      </c>
      <c r="B56" s="42" t="s">
        <v>57</v>
      </c>
      <c r="C56" s="8">
        <v>175</v>
      </c>
      <c r="D56" s="64">
        <v>123</v>
      </c>
      <c r="E56" s="9">
        <v>148</v>
      </c>
      <c r="F56" s="9">
        <v>135</v>
      </c>
      <c r="G56" s="9">
        <v>151</v>
      </c>
      <c r="H56" s="10">
        <v>157</v>
      </c>
      <c r="I56" s="58">
        <f t="shared" si="2"/>
        <v>889</v>
      </c>
      <c r="J56" s="51">
        <f t="shared" si="1"/>
        <v>148.16666666666666</v>
      </c>
      <c r="K56" s="25" t="s">
        <v>64</v>
      </c>
    </row>
    <row r="57" spans="1:11" ht="12.75" thickBot="1">
      <c r="A57" s="62">
        <v>56</v>
      </c>
      <c r="B57" s="42" t="s">
        <v>39</v>
      </c>
      <c r="C57" s="88">
        <v>144</v>
      </c>
      <c r="D57" s="65">
        <v>152</v>
      </c>
      <c r="E57" s="65">
        <v>135</v>
      </c>
      <c r="F57" s="65">
        <v>127</v>
      </c>
      <c r="G57" s="65">
        <v>154</v>
      </c>
      <c r="H57" s="66">
        <v>177</v>
      </c>
      <c r="I57" s="67">
        <f t="shared" si="2"/>
        <v>889</v>
      </c>
      <c r="J57" s="51">
        <f t="shared" si="1"/>
        <v>148.16666666666666</v>
      </c>
      <c r="K57" s="27" t="s">
        <v>66</v>
      </c>
    </row>
    <row r="58" spans="1:10" ht="12.75" thickBot="1">
      <c r="A58" s="62">
        <v>57</v>
      </c>
      <c r="B58" s="47" t="s">
        <v>37</v>
      </c>
      <c r="C58" s="21">
        <v>126</v>
      </c>
      <c r="D58" s="22">
        <v>151</v>
      </c>
      <c r="E58" s="22">
        <v>133</v>
      </c>
      <c r="F58" s="22">
        <v>155</v>
      </c>
      <c r="G58" s="22">
        <v>132</v>
      </c>
      <c r="H58" s="23">
        <v>189</v>
      </c>
      <c r="I58" s="83">
        <f t="shared" si="2"/>
        <v>886</v>
      </c>
      <c r="J58" s="51">
        <f t="shared" si="1"/>
        <v>147.66666666666666</v>
      </c>
    </row>
    <row r="59" spans="1:10" ht="12.75" thickBot="1">
      <c r="A59" s="62">
        <v>58</v>
      </c>
      <c r="B59" s="80" t="s">
        <v>73</v>
      </c>
      <c r="C59" s="8">
        <v>134</v>
      </c>
      <c r="D59" s="9">
        <v>134</v>
      </c>
      <c r="E59" s="9">
        <v>130</v>
      </c>
      <c r="F59" s="9">
        <v>136</v>
      </c>
      <c r="G59" s="9">
        <v>185</v>
      </c>
      <c r="H59" s="10">
        <v>167</v>
      </c>
      <c r="I59" s="68">
        <f t="shared" si="2"/>
        <v>886</v>
      </c>
      <c r="J59" s="51">
        <f t="shared" si="1"/>
        <v>147.66666666666666</v>
      </c>
    </row>
    <row r="60" spans="1:10" ht="12.75" thickBot="1">
      <c r="A60" s="62">
        <v>59</v>
      </c>
      <c r="B60" s="41" t="s">
        <v>45</v>
      </c>
      <c r="C60" s="3">
        <v>153</v>
      </c>
      <c r="D60" s="4">
        <v>163</v>
      </c>
      <c r="E60" s="4">
        <v>182</v>
      </c>
      <c r="F60" s="4">
        <v>126</v>
      </c>
      <c r="G60" s="4">
        <v>146</v>
      </c>
      <c r="H60" s="5">
        <v>110</v>
      </c>
      <c r="I60" s="85">
        <f t="shared" si="2"/>
        <v>880</v>
      </c>
      <c r="J60" s="51">
        <f t="shared" si="1"/>
        <v>146.66666666666666</v>
      </c>
    </row>
    <row r="61" spans="1:10" ht="12.75" thickBot="1">
      <c r="A61" s="62">
        <v>60</v>
      </c>
      <c r="B61" s="41" t="s">
        <v>44</v>
      </c>
      <c r="C61" s="3">
        <v>140</v>
      </c>
      <c r="D61" s="4">
        <v>125</v>
      </c>
      <c r="E61" s="4">
        <v>139</v>
      </c>
      <c r="F61" s="4">
        <v>128</v>
      </c>
      <c r="G61" s="4">
        <v>156</v>
      </c>
      <c r="H61" s="5">
        <v>182</v>
      </c>
      <c r="I61" s="85">
        <f t="shared" si="2"/>
        <v>870</v>
      </c>
      <c r="J61" s="51">
        <f t="shared" si="1"/>
        <v>145</v>
      </c>
    </row>
    <row r="62" spans="1:10" ht="12.75" thickBot="1">
      <c r="A62" s="62">
        <v>61</v>
      </c>
      <c r="B62" s="41" t="s">
        <v>31</v>
      </c>
      <c r="C62" s="3">
        <v>169</v>
      </c>
      <c r="D62" s="4">
        <v>137</v>
      </c>
      <c r="E62" s="4">
        <v>129</v>
      </c>
      <c r="F62" s="4">
        <v>145</v>
      </c>
      <c r="G62" s="4">
        <v>141</v>
      </c>
      <c r="H62" s="5">
        <v>142</v>
      </c>
      <c r="I62" s="85">
        <f t="shared" si="2"/>
        <v>863</v>
      </c>
      <c r="J62" s="51">
        <f t="shared" si="1"/>
        <v>143.83333333333334</v>
      </c>
    </row>
    <row r="63" spans="1:10" ht="12.75" thickBot="1">
      <c r="A63" s="62">
        <v>62</v>
      </c>
      <c r="B63" s="42" t="s">
        <v>58</v>
      </c>
      <c r="C63" s="8">
        <v>153</v>
      </c>
      <c r="D63" s="9">
        <v>129</v>
      </c>
      <c r="E63" s="9">
        <v>106</v>
      </c>
      <c r="F63" s="9">
        <v>137</v>
      </c>
      <c r="G63" s="9">
        <v>168</v>
      </c>
      <c r="H63" s="10">
        <v>144</v>
      </c>
      <c r="I63" s="85">
        <f t="shared" si="2"/>
        <v>837</v>
      </c>
      <c r="J63" s="51">
        <f t="shared" si="1"/>
        <v>139.5</v>
      </c>
    </row>
    <row r="64" spans="1:10" ht="12.75" thickBot="1">
      <c r="A64" s="62">
        <v>63</v>
      </c>
      <c r="B64" s="41" t="s">
        <v>16</v>
      </c>
      <c r="C64" s="3">
        <v>150</v>
      </c>
      <c r="D64" s="4">
        <v>136</v>
      </c>
      <c r="E64" s="4">
        <v>116</v>
      </c>
      <c r="F64" s="4">
        <v>159</v>
      </c>
      <c r="G64" s="4">
        <v>125</v>
      </c>
      <c r="H64" s="5">
        <v>141</v>
      </c>
      <c r="I64" s="85">
        <f t="shared" si="2"/>
        <v>827</v>
      </c>
      <c r="J64" s="51">
        <f t="shared" si="1"/>
        <v>137.83333333333334</v>
      </c>
    </row>
    <row r="65" spans="1:10" ht="12.75" thickBot="1">
      <c r="A65" s="62">
        <v>64</v>
      </c>
      <c r="B65" s="48" t="s">
        <v>42</v>
      </c>
      <c r="C65" s="11">
        <v>138</v>
      </c>
      <c r="D65" s="12">
        <v>91</v>
      </c>
      <c r="E65" s="12">
        <v>163</v>
      </c>
      <c r="F65" s="12">
        <v>137</v>
      </c>
      <c r="G65" s="12">
        <v>139</v>
      </c>
      <c r="H65" s="13">
        <v>140</v>
      </c>
      <c r="I65" s="84">
        <f t="shared" si="2"/>
        <v>808</v>
      </c>
      <c r="J65" s="51">
        <f t="shared" si="1"/>
        <v>134.66666666666666</v>
      </c>
    </row>
    <row r="66" spans="1:10" ht="12.75" thickBot="1">
      <c r="A66" s="62">
        <v>65</v>
      </c>
      <c r="B66" s="48" t="s">
        <v>41</v>
      </c>
      <c r="C66" s="15">
        <v>127</v>
      </c>
      <c r="D66" s="16">
        <v>145</v>
      </c>
      <c r="E66" s="16">
        <v>142</v>
      </c>
      <c r="F66" s="16">
        <v>130</v>
      </c>
      <c r="G66" s="16">
        <v>126</v>
      </c>
      <c r="H66" s="17">
        <v>117</v>
      </c>
      <c r="I66" s="82">
        <f>SUM(C66:H66)</f>
        <v>787</v>
      </c>
      <c r="J66" s="51">
        <f t="shared" si="1"/>
        <v>131.16666666666666</v>
      </c>
    </row>
    <row r="67" spans="1:10" ht="12.75" thickBot="1">
      <c r="A67" s="62">
        <v>66</v>
      </c>
      <c r="B67" s="41" t="s">
        <v>22</v>
      </c>
      <c r="C67" s="3">
        <v>129</v>
      </c>
      <c r="D67" s="4">
        <v>134</v>
      </c>
      <c r="E67" s="4">
        <v>123</v>
      </c>
      <c r="F67" s="4">
        <v>124</v>
      </c>
      <c r="G67" s="4">
        <v>143</v>
      </c>
      <c r="H67" s="5">
        <v>127</v>
      </c>
      <c r="I67" s="85">
        <f>SUM(C67:H67)</f>
        <v>780</v>
      </c>
      <c r="J67" s="51">
        <f>AVERAGE(C67:H67)</f>
        <v>130</v>
      </c>
    </row>
  </sheetData>
  <printOptions/>
  <pageMargins left="0.75" right="0.75" top="0.86" bottom="0.89" header="0.2" footer="0.28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22"/>
  <sheetViews>
    <sheetView tabSelected="1" workbookViewId="0" topLeftCell="A2">
      <selection activeCell="G25" sqref="G25"/>
    </sheetView>
  </sheetViews>
  <sheetFormatPr defaultColWidth="9.140625" defaultRowHeight="12.75"/>
  <cols>
    <col min="1" max="1" width="4.140625" style="97" bestFit="1" customWidth="1"/>
    <col min="2" max="2" width="25.140625" style="98" customWidth="1"/>
    <col min="3" max="3" width="10.7109375" style="99" bestFit="1" customWidth="1"/>
    <col min="4" max="4" width="5.7109375" style="114" customWidth="1"/>
    <col min="5" max="5" width="5.57421875" style="115" customWidth="1"/>
    <col min="6" max="6" width="5.7109375" style="114" customWidth="1"/>
    <col min="7" max="7" width="5.57421875" style="115" customWidth="1"/>
    <col min="8" max="8" width="5.7109375" style="114" customWidth="1"/>
    <col min="9" max="9" width="5.57421875" style="115" customWidth="1"/>
    <col min="10" max="10" width="5.7109375" style="114" customWidth="1"/>
    <col min="11" max="11" width="5.57421875" style="115" customWidth="1"/>
    <col min="12" max="12" width="5.7109375" style="114" customWidth="1"/>
    <col min="13" max="13" width="5.57421875" style="115" customWidth="1"/>
    <col min="14" max="14" width="5.7109375" style="114" customWidth="1"/>
    <col min="15" max="15" width="6.00390625" style="115" customWidth="1"/>
    <col min="16" max="16" width="5.7109375" style="114" customWidth="1"/>
    <col min="17" max="17" width="5.57421875" style="100" customWidth="1"/>
    <col min="18" max="18" width="5.7109375" style="114" customWidth="1"/>
    <col min="19" max="19" width="5.57421875" style="100" customWidth="1"/>
    <col min="20" max="20" width="5.7109375" style="114" customWidth="1"/>
    <col min="21" max="21" width="5.57421875" style="100" customWidth="1"/>
    <col min="22" max="22" width="5.7109375" style="99" customWidth="1"/>
    <col min="23" max="23" width="5.57421875" style="100" customWidth="1"/>
    <col min="24" max="24" width="5.7109375" style="114" customWidth="1"/>
    <col min="25" max="25" width="5.57421875" style="100" customWidth="1"/>
    <col min="26" max="26" width="5.7109375" style="114" customWidth="1"/>
    <col min="27" max="27" width="5.57421875" style="100" customWidth="1"/>
    <col min="28" max="28" width="11.8515625" style="99" bestFit="1" customWidth="1"/>
    <col min="29" max="29" width="7.57421875" style="114" bestFit="1" customWidth="1"/>
    <col min="30" max="30" width="8.8515625" style="114" hidden="1" customWidth="1"/>
    <col min="31" max="31" width="9.00390625" style="101" hidden="1" customWidth="1"/>
    <col min="32" max="16384" width="9.140625" style="101" customWidth="1"/>
  </cols>
  <sheetData>
    <row r="1" ht="15" hidden="1"/>
    <row r="2" spans="1:31" s="102" customFormat="1" ht="41.25" thickBot="1">
      <c r="A2" s="99"/>
      <c r="B2" s="132" t="s">
        <v>11</v>
      </c>
      <c r="C2" s="123" t="s">
        <v>81</v>
      </c>
      <c r="D2" s="123">
        <v>1</v>
      </c>
      <c r="E2" s="133" t="s">
        <v>4</v>
      </c>
      <c r="F2" s="123">
        <v>2</v>
      </c>
      <c r="G2" s="133" t="s">
        <v>4</v>
      </c>
      <c r="H2" s="123">
        <v>3</v>
      </c>
      <c r="I2" s="133" t="s">
        <v>4</v>
      </c>
      <c r="J2" s="123">
        <v>4</v>
      </c>
      <c r="K2" s="133" t="s">
        <v>4</v>
      </c>
      <c r="L2" s="123">
        <v>5</v>
      </c>
      <c r="M2" s="133" t="s">
        <v>4</v>
      </c>
      <c r="N2" s="123">
        <v>6</v>
      </c>
      <c r="O2" s="133" t="s">
        <v>4</v>
      </c>
      <c r="P2" s="123">
        <v>7</v>
      </c>
      <c r="Q2" s="134" t="s">
        <v>4</v>
      </c>
      <c r="R2" s="123">
        <v>8</v>
      </c>
      <c r="S2" s="134" t="s">
        <v>4</v>
      </c>
      <c r="T2" s="123">
        <v>9</v>
      </c>
      <c r="U2" s="134" t="s">
        <v>4</v>
      </c>
      <c r="V2" s="123">
        <v>10</v>
      </c>
      <c r="W2" s="134" t="s">
        <v>4</v>
      </c>
      <c r="X2" s="123">
        <v>11</v>
      </c>
      <c r="Y2" s="134" t="s">
        <v>4</v>
      </c>
      <c r="Z2" s="123">
        <v>12</v>
      </c>
      <c r="AA2" s="134" t="s">
        <v>4</v>
      </c>
      <c r="AB2" s="123" t="s">
        <v>84</v>
      </c>
      <c r="AC2" s="123" t="s">
        <v>3</v>
      </c>
      <c r="AD2" s="120" t="s">
        <v>82</v>
      </c>
      <c r="AE2" s="120" t="s">
        <v>83</v>
      </c>
    </row>
    <row r="3" spans="1:31" ht="15">
      <c r="A3" s="99">
        <v>1</v>
      </c>
      <c r="B3" s="140" t="s">
        <v>70</v>
      </c>
      <c r="C3" s="113">
        <v>1190</v>
      </c>
      <c r="D3" s="122">
        <v>205</v>
      </c>
      <c r="E3" s="117">
        <v>30</v>
      </c>
      <c r="F3" s="113">
        <v>180</v>
      </c>
      <c r="G3" s="117"/>
      <c r="H3" s="122">
        <v>200</v>
      </c>
      <c r="I3" s="117"/>
      <c r="J3" s="113">
        <v>197</v>
      </c>
      <c r="K3" s="117">
        <v>30</v>
      </c>
      <c r="L3" s="122">
        <v>246</v>
      </c>
      <c r="M3" s="117">
        <v>30</v>
      </c>
      <c r="N3" s="131">
        <v>258</v>
      </c>
      <c r="O3" s="117">
        <v>30</v>
      </c>
      <c r="P3" s="113">
        <v>164</v>
      </c>
      <c r="Q3" s="110">
        <v>30</v>
      </c>
      <c r="R3" s="128">
        <v>212</v>
      </c>
      <c r="S3" s="110">
        <v>30</v>
      </c>
      <c r="T3" s="128">
        <v>212</v>
      </c>
      <c r="U3" s="110">
        <v>30</v>
      </c>
      <c r="V3" s="128">
        <v>232</v>
      </c>
      <c r="W3" s="110">
        <v>30</v>
      </c>
      <c r="X3" s="113">
        <v>198</v>
      </c>
      <c r="Y3" s="110">
        <v>30</v>
      </c>
      <c r="Z3" s="113">
        <v>194</v>
      </c>
      <c r="AA3" s="110"/>
      <c r="AB3" s="141">
        <f>AVERAGE(D3,F3,H3,J3,L3,N3,P3,R3,T3,V3,X3,Z3)</f>
        <v>208.16666666666666</v>
      </c>
      <c r="AC3" s="113">
        <f aca="true" t="shared" si="0" ref="AC3:AC14">SUM(C3:AA3)</f>
        <v>3958</v>
      </c>
      <c r="AD3" s="114">
        <v>0</v>
      </c>
      <c r="AE3" s="114">
        <v>0</v>
      </c>
    </row>
    <row r="4" spans="1:31" ht="15">
      <c r="A4" s="99">
        <v>2</v>
      </c>
      <c r="B4" s="103" t="s">
        <v>0</v>
      </c>
      <c r="C4" s="112">
        <v>1201</v>
      </c>
      <c r="D4" s="112">
        <v>179</v>
      </c>
      <c r="E4" s="116">
        <v>30</v>
      </c>
      <c r="F4" s="112">
        <v>194</v>
      </c>
      <c r="G4" s="116">
        <v>30</v>
      </c>
      <c r="H4" s="121">
        <v>206</v>
      </c>
      <c r="I4" s="116"/>
      <c r="J4" s="112">
        <v>158</v>
      </c>
      <c r="K4" s="116"/>
      <c r="L4" s="121">
        <v>205</v>
      </c>
      <c r="M4" s="116">
        <v>30</v>
      </c>
      <c r="N4" s="112">
        <v>192</v>
      </c>
      <c r="O4" s="116">
        <v>30</v>
      </c>
      <c r="P4" s="112">
        <v>188</v>
      </c>
      <c r="Q4" s="104">
        <v>30</v>
      </c>
      <c r="R4" s="127">
        <v>225</v>
      </c>
      <c r="S4" s="104">
        <v>30</v>
      </c>
      <c r="T4" s="112">
        <v>180</v>
      </c>
      <c r="U4" s="104"/>
      <c r="V4" s="127">
        <v>232</v>
      </c>
      <c r="W4" s="104">
        <v>30</v>
      </c>
      <c r="X4" s="112">
        <v>181</v>
      </c>
      <c r="Y4" s="104"/>
      <c r="Z4" s="127">
        <v>231</v>
      </c>
      <c r="AA4" s="104">
        <v>30</v>
      </c>
      <c r="AB4" s="135">
        <f aca="true" t="shared" si="1" ref="AB4:AB13">AVERAGE(D4,F4,H4,J4,L4,N4,P4,R4,T4,V4,X4,Z4)</f>
        <v>197.58333333333334</v>
      </c>
      <c r="AC4" s="112">
        <f t="shared" si="0"/>
        <v>3812</v>
      </c>
      <c r="AD4" s="114">
        <f>AC4-AC3</f>
        <v>-146</v>
      </c>
      <c r="AE4" s="114">
        <f>AC4-$AC$3</f>
        <v>-146</v>
      </c>
    </row>
    <row r="5" spans="1:31" ht="15">
      <c r="A5" s="99">
        <v>3</v>
      </c>
      <c r="B5" s="103" t="s">
        <v>14</v>
      </c>
      <c r="C5" s="112">
        <v>1152</v>
      </c>
      <c r="D5" s="112">
        <v>188</v>
      </c>
      <c r="E5" s="116"/>
      <c r="F5" s="121">
        <v>221</v>
      </c>
      <c r="G5" s="116">
        <v>30</v>
      </c>
      <c r="H5" s="126">
        <v>266</v>
      </c>
      <c r="I5" s="116">
        <v>30</v>
      </c>
      <c r="J5" s="112">
        <v>194</v>
      </c>
      <c r="K5" s="125">
        <v>30</v>
      </c>
      <c r="L5" s="112">
        <v>182</v>
      </c>
      <c r="M5" s="116">
        <v>30</v>
      </c>
      <c r="N5" s="112">
        <v>190</v>
      </c>
      <c r="O5" s="116"/>
      <c r="P5" s="112">
        <v>184</v>
      </c>
      <c r="Q5" s="104">
        <v>30</v>
      </c>
      <c r="R5" s="127">
        <v>202</v>
      </c>
      <c r="S5" s="104"/>
      <c r="T5" s="112">
        <v>175</v>
      </c>
      <c r="U5" s="104"/>
      <c r="V5" s="112">
        <v>192</v>
      </c>
      <c r="W5" s="104">
        <v>30</v>
      </c>
      <c r="X5" s="112">
        <v>158</v>
      </c>
      <c r="Y5" s="104"/>
      <c r="Z5" s="127">
        <v>214</v>
      </c>
      <c r="AA5" s="104">
        <v>30</v>
      </c>
      <c r="AB5" s="135">
        <f t="shared" si="1"/>
        <v>197.16666666666666</v>
      </c>
      <c r="AC5" s="112">
        <f t="shared" si="0"/>
        <v>3728</v>
      </c>
      <c r="AD5" s="114">
        <f aca="true" t="shared" si="2" ref="AD5:AD14">AC5-AC4</f>
        <v>-84</v>
      </c>
      <c r="AE5" s="114">
        <f aca="true" t="shared" si="3" ref="AE5:AE14">AC5-$AC$3</f>
        <v>-230</v>
      </c>
    </row>
    <row r="6" spans="1:31" ht="15">
      <c r="A6" s="99">
        <v>4</v>
      </c>
      <c r="B6" s="103" t="s">
        <v>26</v>
      </c>
      <c r="C6" s="112">
        <v>1152</v>
      </c>
      <c r="D6" s="112">
        <v>187</v>
      </c>
      <c r="E6" s="116">
        <v>30</v>
      </c>
      <c r="F6" s="112">
        <v>191</v>
      </c>
      <c r="G6" s="116"/>
      <c r="H6" s="121">
        <v>214</v>
      </c>
      <c r="I6" s="116">
        <v>30</v>
      </c>
      <c r="J6" s="121">
        <v>209</v>
      </c>
      <c r="K6" s="116">
        <v>30</v>
      </c>
      <c r="L6" s="121">
        <v>249</v>
      </c>
      <c r="M6" s="116">
        <v>30</v>
      </c>
      <c r="N6" s="121">
        <v>204</v>
      </c>
      <c r="O6" s="116">
        <v>30</v>
      </c>
      <c r="P6" s="127">
        <v>205</v>
      </c>
      <c r="Q6" s="104">
        <v>30</v>
      </c>
      <c r="R6" s="112">
        <v>164</v>
      </c>
      <c r="S6" s="104"/>
      <c r="T6" s="112">
        <v>147</v>
      </c>
      <c r="U6" s="104"/>
      <c r="V6" s="112">
        <v>141</v>
      </c>
      <c r="W6" s="104"/>
      <c r="X6" s="127">
        <v>204</v>
      </c>
      <c r="Y6" s="104">
        <v>30</v>
      </c>
      <c r="Z6" s="112">
        <v>182</v>
      </c>
      <c r="AA6" s="104"/>
      <c r="AB6" s="135">
        <f t="shared" si="1"/>
        <v>191.41666666666666</v>
      </c>
      <c r="AC6" s="112">
        <f t="shared" si="0"/>
        <v>3659</v>
      </c>
      <c r="AD6" s="114">
        <f t="shared" si="2"/>
        <v>-69</v>
      </c>
      <c r="AE6" s="114">
        <f t="shared" si="3"/>
        <v>-299</v>
      </c>
    </row>
    <row r="7" spans="1:31" ht="15">
      <c r="A7" s="99">
        <v>5</v>
      </c>
      <c r="B7" s="103" t="s">
        <v>72</v>
      </c>
      <c r="C7" s="112">
        <v>1169</v>
      </c>
      <c r="D7" s="112">
        <v>169</v>
      </c>
      <c r="E7" s="116"/>
      <c r="F7" s="121">
        <v>202</v>
      </c>
      <c r="G7" s="116">
        <v>30</v>
      </c>
      <c r="H7" s="112">
        <v>155</v>
      </c>
      <c r="I7" s="116"/>
      <c r="J7" s="121">
        <v>214</v>
      </c>
      <c r="K7" s="116">
        <v>30</v>
      </c>
      <c r="L7" s="112">
        <v>190</v>
      </c>
      <c r="M7" s="116">
        <v>30</v>
      </c>
      <c r="N7" s="121">
        <v>212</v>
      </c>
      <c r="O7" s="116">
        <v>30</v>
      </c>
      <c r="P7" s="127">
        <v>200</v>
      </c>
      <c r="Q7" s="104">
        <v>30</v>
      </c>
      <c r="R7" s="112">
        <v>164</v>
      </c>
      <c r="S7" s="104"/>
      <c r="T7" s="112">
        <v>181</v>
      </c>
      <c r="U7" s="104">
        <v>30</v>
      </c>
      <c r="V7" s="112">
        <v>186</v>
      </c>
      <c r="W7" s="104">
        <v>30</v>
      </c>
      <c r="X7" s="127">
        <v>213</v>
      </c>
      <c r="Y7" s="104">
        <v>30</v>
      </c>
      <c r="Z7" s="112">
        <v>159</v>
      </c>
      <c r="AA7" s="104"/>
      <c r="AB7" s="135">
        <f t="shared" si="1"/>
        <v>187.08333333333334</v>
      </c>
      <c r="AC7" s="112">
        <f t="shared" si="0"/>
        <v>3654</v>
      </c>
      <c r="AD7" s="114">
        <f t="shared" si="2"/>
        <v>-5</v>
      </c>
      <c r="AE7" s="114">
        <f t="shared" si="3"/>
        <v>-304</v>
      </c>
    </row>
    <row r="8" spans="1:31" ht="15">
      <c r="A8" s="99">
        <v>6</v>
      </c>
      <c r="B8" s="105" t="s">
        <v>69</v>
      </c>
      <c r="C8" s="112">
        <v>1162</v>
      </c>
      <c r="D8" s="112">
        <v>170</v>
      </c>
      <c r="E8" s="116"/>
      <c r="F8" s="112">
        <v>181</v>
      </c>
      <c r="G8" s="116">
        <v>30</v>
      </c>
      <c r="H8" s="112">
        <v>194</v>
      </c>
      <c r="I8" s="116"/>
      <c r="J8" s="112">
        <v>179</v>
      </c>
      <c r="K8" s="116"/>
      <c r="L8" s="112">
        <v>181</v>
      </c>
      <c r="M8" s="116">
        <v>30</v>
      </c>
      <c r="N8" s="112">
        <v>185</v>
      </c>
      <c r="O8" s="116"/>
      <c r="P8" s="112">
        <v>181</v>
      </c>
      <c r="Q8" s="104"/>
      <c r="R8" s="112">
        <v>183</v>
      </c>
      <c r="S8" s="104">
        <v>30</v>
      </c>
      <c r="T8" s="112">
        <v>195</v>
      </c>
      <c r="U8" s="104">
        <v>30</v>
      </c>
      <c r="V8" s="127">
        <v>255</v>
      </c>
      <c r="W8" s="104">
        <v>30</v>
      </c>
      <c r="X8" s="127">
        <v>214</v>
      </c>
      <c r="Y8" s="104"/>
      <c r="Z8" s="112">
        <v>184</v>
      </c>
      <c r="AA8" s="104">
        <v>30</v>
      </c>
      <c r="AB8" s="135">
        <f t="shared" si="1"/>
        <v>191.83333333333334</v>
      </c>
      <c r="AC8" s="112">
        <f t="shared" si="0"/>
        <v>3644</v>
      </c>
      <c r="AD8" s="114">
        <f t="shared" si="2"/>
        <v>-10</v>
      </c>
      <c r="AE8" s="114">
        <f t="shared" si="3"/>
        <v>-314</v>
      </c>
    </row>
    <row r="9" spans="1:31" ht="15">
      <c r="A9" s="99">
        <v>7</v>
      </c>
      <c r="B9" s="103" t="s">
        <v>9</v>
      </c>
      <c r="C9" s="112">
        <v>1160</v>
      </c>
      <c r="D9" s="121">
        <v>200</v>
      </c>
      <c r="E9" s="116">
        <v>30</v>
      </c>
      <c r="F9" s="112">
        <v>190</v>
      </c>
      <c r="G9" s="116">
        <v>30</v>
      </c>
      <c r="H9" s="112">
        <v>160</v>
      </c>
      <c r="I9" s="116">
        <v>30</v>
      </c>
      <c r="J9" s="112">
        <v>187</v>
      </c>
      <c r="K9" s="116">
        <v>30</v>
      </c>
      <c r="L9" s="112">
        <v>182</v>
      </c>
      <c r="M9" s="116"/>
      <c r="N9" s="112">
        <v>191</v>
      </c>
      <c r="O9" s="116"/>
      <c r="P9" s="112">
        <v>188</v>
      </c>
      <c r="Q9" s="104">
        <v>30</v>
      </c>
      <c r="R9" s="127">
        <v>211</v>
      </c>
      <c r="S9" s="104">
        <v>30</v>
      </c>
      <c r="T9" s="112">
        <v>165</v>
      </c>
      <c r="U9" s="104">
        <v>30</v>
      </c>
      <c r="V9" s="112">
        <v>154</v>
      </c>
      <c r="W9" s="104"/>
      <c r="X9" s="112">
        <v>173</v>
      </c>
      <c r="Y9" s="104">
        <v>30</v>
      </c>
      <c r="Z9" s="112">
        <v>170</v>
      </c>
      <c r="AA9" s="104"/>
      <c r="AB9" s="135">
        <f t="shared" si="1"/>
        <v>180.91666666666666</v>
      </c>
      <c r="AC9" s="112">
        <f t="shared" si="0"/>
        <v>3571</v>
      </c>
      <c r="AD9" s="114">
        <f t="shared" si="2"/>
        <v>-73</v>
      </c>
      <c r="AE9" s="114">
        <f t="shared" si="3"/>
        <v>-387</v>
      </c>
    </row>
    <row r="10" spans="1:31" ht="15">
      <c r="A10" s="99">
        <v>8</v>
      </c>
      <c r="B10" s="106" t="s">
        <v>71</v>
      </c>
      <c r="C10" s="112">
        <v>1153</v>
      </c>
      <c r="D10" s="112">
        <v>155</v>
      </c>
      <c r="E10" s="116"/>
      <c r="F10" s="112">
        <v>191</v>
      </c>
      <c r="G10" s="116"/>
      <c r="H10" s="112">
        <v>164</v>
      </c>
      <c r="I10" s="116">
        <v>30</v>
      </c>
      <c r="J10" s="112">
        <v>190</v>
      </c>
      <c r="K10" s="116"/>
      <c r="L10" s="112">
        <v>168</v>
      </c>
      <c r="M10" s="116"/>
      <c r="N10" s="121">
        <v>200</v>
      </c>
      <c r="O10" s="116">
        <v>30</v>
      </c>
      <c r="P10" s="112">
        <v>163</v>
      </c>
      <c r="Q10" s="104"/>
      <c r="R10" s="112">
        <v>182</v>
      </c>
      <c r="S10" s="104">
        <v>30</v>
      </c>
      <c r="T10" s="112">
        <v>142</v>
      </c>
      <c r="U10" s="104"/>
      <c r="V10" s="112">
        <v>179</v>
      </c>
      <c r="W10" s="104">
        <v>30</v>
      </c>
      <c r="X10" s="127">
        <v>243</v>
      </c>
      <c r="Y10" s="104">
        <v>30</v>
      </c>
      <c r="Z10" s="112">
        <v>184</v>
      </c>
      <c r="AA10" s="104">
        <v>30</v>
      </c>
      <c r="AB10" s="135">
        <f t="shared" si="1"/>
        <v>180.08333333333334</v>
      </c>
      <c r="AC10" s="112">
        <f t="shared" si="0"/>
        <v>3494</v>
      </c>
      <c r="AD10" s="114">
        <f t="shared" si="2"/>
        <v>-77</v>
      </c>
      <c r="AE10" s="114">
        <f t="shared" si="3"/>
        <v>-464</v>
      </c>
    </row>
    <row r="11" spans="1:31" ht="15">
      <c r="A11" s="99">
        <v>9</v>
      </c>
      <c r="B11" s="103" t="s">
        <v>6</v>
      </c>
      <c r="C11" s="112">
        <v>1147</v>
      </c>
      <c r="D11" s="112">
        <v>177</v>
      </c>
      <c r="E11" s="116"/>
      <c r="F11" s="112">
        <v>176</v>
      </c>
      <c r="G11" s="116"/>
      <c r="H11" s="121">
        <v>214</v>
      </c>
      <c r="I11" s="116">
        <v>30</v>
      </c>
      <c r="J11" s="121">
        <v>202</v>
      </c>
      <c r="K11" s="116">
        <v>30</v>
      </c>
      <c r="L11" s="112">
        <v>166</v>
      </c>
      <c r="M11" s="116"/>
      <c r="N11" s="112">
        <v>164</v>
      </c>
      <c r="O11" s="116"/>
      <c r="P11" s="112">
        <v>168</v>
      </c>
      <c r="Q11" s="104"/>
      <c r="R11" s="112">
        <v>171</v>
      </c>
      <c r="S11" s="104"/>
      <c r="T11" s="112">
        <v>185</v>
      </c>
      <c r="U11" s="104">
        <v>30</v>
      </c>
      <c r="V11" s="127">
        <v>211</v>
      </c>
      <c r="W11" s="104"/>
      <c r="X11" s="112">
        <v>158</v>
      </c>
      <c r="Y11" s="104"/>
      <c r="Z11" s="127">
        <v>201</v>
      </c>
      <c r="AA11" s="104">
        <v>30</v>
      </c>
      <c r="AB11" s="135">
        <f t="shared" si="1"/>
        <v>182.75</v>
      </c>
      <c r="AC11" s="112">
        <f t="shared" si="0"/>
        <v>3460</v>
      </c>
      <c r="AD11" s="114">
        <f t="shared" si="2"/>
        <v>-34</v>
      </c>
      <c r="AE11" s="114">
        <f t="shared" si="3"/>
        <v>-498</v>
      </c>
    </row>
    <row r="12" spans="1:31" ht="15">
      <c r="A12" s="99">
        <v>10</v>
      </c>
      <c r="B12" s="103" t="s">
        <v>48</v>
      </c>
      <c r="C12" s="112">
        <v>1167</v>
      </c>
      <c r="D12" s="112">
        <v>175</v>
      </c>
      <c r="E12" s="116">
        <v>30</v>
      </c>
      <c r="F12" s="112">
        <v>155</v>
      </c>
      <c r="G12" s="116"/>
      <c r="H12" s="112">
        <v>198</v>
      </c>
      <c r="I12" s="116">
        <v>30</v>
      </c>
      <c r="J12" s="112">
        <v>153</v>
      </c>
      <c r="K12" s="116"/>
      <c r="L12" s="112">
        <v>163</v>
      </c>
      <c r="M12" s="116"/>
      <c r="N12" s="112">
        <v>195</v>
      </c>
      <c r="O12" s="116">
        <v>30</v>
      </c>
      <c r="P12" s="112">
        <v>134</v>
      </c>
      <c r="Q12" s="104"/>
      <c r="R12" s="112">
        <v>180</v>
      </c>
      <c r="S12" s="104"/>
      <c r="T12" s="112">
        <v>166</v>
      </c>
      <c r="U12" s="104">
        <v>30</v>
      </c>
      <c r="V12" s="112">
        <v>169</v>
      </c>
      <c r="W12" s="104"/>
      <c r="X12" s="112">
        <v>181</v>
      </c>
      <c r="Y12" s="104"/>
      <c r="Z12" s="112">
        <v>157</v>
      </c>
      <c r="AA12" s="104"/>
      <c r="AB12" s="135">
        <f t="shared" si="1"/>
        <v>168.83333333333334</v>
      </c>
      <c r="AC12" s="112">
        <f t="shared" si="0"/>
        <v>3313</v>
      </c>
      <c r="AD12" s="114">
        <f t="shared" si="2"/>
        <v>-147</v>
      </c>
      <c r="AE12" s="114">
        <f t="shared" si="3"/>
        <v>-645</v>
      </c>
    </row>
    <row r="13" spans="1:31" ht="15">
      <c r="A13" s="99">
        <v>11</v>
      </c>
      <c r="B13" s="103" t="s">
        <v>34</v>
      </c>
      <c r="C13" s="112">
        <v>1177</v>
      </c>
      <c r="D13" s="121">
        <v>204</v>
      </c>
      <c r="E13" s="116">
        <v>30</v>
      </c>
      <c r="F13" s="112">
        <v>193</v>
      </c>
      <c r="G13" s="116">
        <v>30</v>
      </c>
      <c r="H13" s="112">
        <v>157</v>
      </c>
      <c r="I13" s="116"/>
      <c r="J13" s="112">
        <v>142</v>
      </c>
      <c r="K13" s="116"/>
      <c r="L13" s="112">
        <v>150</v>
      </c>
      <c r="M13" s="116"/>
      <c r="N13" s="112">
        <v>134</v>
      </c>
      <c r="O13" s="116"/>
      <c r="P13" s="112">
        <v>144</v>
      </c>
      <c r="Q13" s="104"/>
      <c r="R13" s="112">
        <v>176</v>
      </c>
      <c r="S13" s="104">
        <v>30</v>
      </c>
      <c r="T13" s="112">
        <v>134</v>
      </c>
      <c r="U13" s="104"/>
      <c r="V13" s="112">
        <v>156</v>
      </c>
      <c r="W13" s="104"/>
      <c r="X13" s="112">
        <v>155</v>
      </c>
      <c r="Y13" s="104">
        <v>30</v>
      </c>
      <c r="Z13" s="112">
        <v>156</v>
      </c>
      <c r="AA13" s="104">
        <v>30</v>
      </c>
      <c r="AB13" s="135">
        <f t="shared" si="1"/>
        <v>158.41666666666666</v>
      </c>
      <c r="AC13" s="112">
        <f t="shared" si="0"/>
        <v>3228</v>
      </c>
      <c r="AD13" s="114">
        <f t="shared" si="2"/>
        <v>-85</v>
      </c>
      <c r="AE13" s="114">
        <f t="shared" si="3"/>
        <v>-730</v>
      </c>
    </row>
    <row r="14" spans="1:31" ht="15">
      <c r="A14" s="99">
        <v>12</v>
      </c>
      <c r="B14" s="103" t="s">
        <v>28</v>
      </c>
      <c r="C14" s="112">
        <v>1149</v>
      </c>
      <c r="D14" s="112">
        <v>143</v>
      </c>
      <c r="E14" s="116"/>
      <c r="F14" s="112">
        <v>141</v>
      </c>
      <c r="G14" s="116"/>
      <c r="H14" s="112">
        <v>149</v>
      </c>
      <c r="I14" s="116"/>
      <c r="J14" s="121">
        <v>205</v>
      </c>
      <c r="K14" s="136">
        <v>30</v>
      </c>
      <c r="L14" s="112">
        <v>160</v>
      </c>
      <c r="M14" s="146" t="s">
        <v>85</v>
      </c>
      <c r="N14" s="146"/>
      <c r="O14" s="146"/>
      <c r="P14" s="137"/>
      <c r="Q14" s="138"/>
      <c r="R14" s="137"/>
      <c r="S14" s="138"/>
      <c r="T14" s="137"/>
      <c r="U14" s="138"/>
      <c r="V14" s="139"/>
      <c r="W14" s="138"/>
      <c r="X14" s="137"/>
      <c r="Y14" s="138"/>
      <c r="Z14" s="137"/>
      <c r="AA14" s="138"/>
      <c r="AB14" s="124">
        <f>AVERAGE(D14,F14,H14,J14,L14,N14)</f>
        <v>159.6</v>
      </c>
      <c r="AC14" s="112">
        <f t="shared" si="0"/>
        <v>1977</v>
      </c>
      <c r="AD14" s="114">
        <f t="shared" si="2"/>
        <v>-1251</v>
      </c>
      <c r="AE14" s="114">
        <f t="shared" si="3"/>
        <v>-1981</v>
      </c>
    </row>
    <row r="15" spans="1:28" ht="15">
      <c r="A15" s="99"/>
      <c r="B15" s="108"/>
      <c r="C15" s="97"/>
      <c r="D15" s="118"/>
      <c r="E15" s="119"/>
      <c r="F15" s="118"/>
      <c r="G15" s="119"/>
      <c r="H15" s="118"/>
      <c r="I15" s="119"/>
      <c r="J15" s="118"/>
      <c r="K15" s="119"/>
      <c r="L15" s="118"/>
      <c r="M15" s="119"/>
      <c r="N15" s="118"/>
      <c r="O15" s="119"/>
      <c r="P15" s="118"/>
      <c r="Q15" s="109"/>
      <c r="R15" s="118"/>
      <c r="S15" s="109"/>
      <c r="T15" s="118"/>
      <c r="U15" s="109"/>
      <c r="V15" s="107"/>
      <c r="W15" s="109"/>
      <c r="X15" s="118"/>
      <c r="Y15" s="109"/>
      <c r="Z15" s="118"/>
      <c r="AA15" s="109"/>
      <c r="AB15" s="107"/>
    </row>
    <row r="16" spans="1:31" ht="41.25" thickBot="1">
      <c r="A16" s="99"/>
      <c r="B16" s="145" t="s">
        <v>12</v>
      </c>
      <c r="C16" s="123" t="s">
        <v>81</v>
      </c>
      <c r="D16" s="123">
        <v>1</v>
      </c>
      <c r="E16" s="133" t="s">
        <v>4</v>
      </c>
      <c r="F16" s="123">
        <v>2</v>
      </c>
      <c r="G16" s="133" t="s">
        <v>4</v>
      </c>
      <c r="H16" s="123">
        <v>3</v>
      </c>
      <c r="I16" s="133" t="s">
        <v>4</v>
      </c>
      <c r="J16" s="123">
        <v>4</v>
      </c>
      <c r="K16" s="133" t="s">
        <v>4</v>
      </c>
      <c r="L16" s="123">
        <v>5</v>
      </c>
      <c r="M16" s="133" t="s">
        <v>4</v>
      </c>
      <c r="N16" s="123">
        <v>6</v>
      </c>
      <c r="O16" s="133" t="s">
        <v>4</v>
      </c>
      <c r="P16" s="123">
        <v>1</v>
      </c>
      <c r="Q16" s="134" t="s">
        <v>4</v>
      </c>
      <c r="R16" s="123">
        <v>2</v>
      </c>
      <c r="S16" s="134" t="s">
        <v>4</v>
      </c>
      <c r="T16" s="123">
        <v>3</v>
      </c>
      <c r="U16" s="134" t="s">
        <v>4</v>
      </c>
      <c r="V16" s="123">
        <v>4</v>
      </c>
      <c r="W16" s="134" t="s">
        <v>4</v>
      </c>
      <c r="X16" s="123">
        <v>5</v>
      </c>
      <c r="Y16" s="134" t="s">
        <v>4</v>
      </c>
      <c r="Z16" s="123">
        <v>6</v>
      </c>
      <c r="AA16" s="134" t="s">
        <v>4</v>
      </c>
      <c r="AB16" s="123" t="s">
        <v>84</v>
      </c>
      <c r="AC16" s="123" t="s">
        <v>3</v>
      </c>
      <c r="AD16" s="120" t="s">
        <v>82</v>
      </c>
      <c r="AE16" s="120" t="s">
        <v>83</v>
      </c>
    </row>
    <row r="17" spans="1:30" ht="15">
      <c r="A17" s="99">
        <v>1</v>
      </c>
      <c r="B17" s="142" t="s">
        <v>86</v>
      </c>
      <c r="C17" s="143">
        <v>1172</v>
      </c>
      <c r="D17" s="113"/>
      <c r="E17" s="117"/>
      <c r="F17" s="113"/>
      <c r="G17" s="117"/>
      <c r="H17" s="113"/>
      <c r="I17" s="117"/>
      <c r="J17" s="113"/>
      <c r="K17" s="117"/>
      <c r="L17" s="113"/>
      <c r="M17" s="117"/>
      <c r="N17" s="113"/>
      <c r="O17" s="117"/>
      <c r="P17" s="128">
        <v>224</v>
      </c>
      <c r="Q17" s="110">
        <v>30</v>
      </c>
      <c r="R17" s="128">
        <v>201</v>
      </c>
      <c r="S17" s="110">
        <v>30</v>
      </c>
      <c r="T17" s="128">
        <v>233</v>
      </c>
      <c r="U17" s="110">
        <v>30</v>
      </c>
      <c r="V17" s="113">
        <v>172</v>
      </c>
      <c r="W17" s="110"/>
      <c r="X17" s="144">
        <v>255</v>
      </c>
      <c r="Y17" s="117">
        <v>30</v>
      </c>
      <c r="Z17" s="113">
        <v>184</v>
      </c>
      <c r="AA17" s="110">
        <v>30</v>
      </c>
      <c r="AB17" s="141">
        <f aca="true" t="shared" si="4" ref="AB17:AB22">AVERAGE(P17,R17,T17,V17,X17,Z17)</f>
        <v>211.5</v>
      </c>
      <c r="AC17" s="113">
        <f aca="true" t="shared" si="5" ref="AC17:AC22">SUM(C17:AA17)</f>
        <v>2591</v>
      </c>
      <c r="AD17" s="114">
        <v>0</v>
      </c>
    </row>
    <row r="18" spans="1:31" ht="15">
      <c r="A18" s="99">
        <v>2</v>
      </c>
      <c r="B18" s="111" t="s">
        <v>2</v>
      </c>
      <c r="C18" s="129">
        <v>1049</v>
      </c>
      <c r="D18" s="112"/>
      <c r="E18" s="116"/>
      <c r="F18" s="112"/>
      <c r="G18" s="116"/>
      <c r="H18" s="112"/>
      <c r="I18" s="116"/>
      <c r="J18" s="112"/>
      <c r="K18" s="116"/>
      <c r="L18" s="112"/>
      <c r="M18" s="116"/>
      <c r="N18" s="112"/>
      <c r="O18" s="116"/>
      <c r="P18" s="112">
        <v>164</v>
      </c>
      <c r="Q18" s="104">
        <v>30</v>
      </c>
      <c r="R18" s="112">
        <v>175</v>
      </c>
      <c r="S18" s="104"/>
      <c r="T18" s="112">
        <v>147</v>
      </c>
      <c r="U18" s="104"/>
      <c r="V18" s="112">
        <v>171</v>
      </c>
      <c r="W18" s="104">
        <v>30</v>
      </c>
      <c r="X18" s="112">
        <v>197</v>
      </c>
      <c r="Y18" s="116">
        <v>30</v>
      </c>
      <c r="Z18" s="130">
        <v>224</v>
      </c>
      <c r="AA18" s="104">
        <v>30</v>
      </c>
      <c r="AB18" s="135">
        <f t="shared" si="4"/>
        <v>179.66666666666666</v>
      </c>
      <c r="AC18" s="112">
        <f t="shared" si="5"/>
        <v>2247</v>
      </c>
      <c r="AD18" s="114">
        <f>AC18-AC17</f>
        <v>-344</v>
      </c>
      <c r="AE18" s="114">
        <f>AC18-$AC$17</f>
        <v>-344</v>
      </c>
    </row>
    <row r="19" spans="1:31" ht="15">
      <c r="A19" s="99">
        <v>3</v>
      </c>
      <c r="B19" s="111" t="s">
        <v>7</v>
      </c>
      <c r="C19" s="129">
        <v>1086</v>
      </c>
      <c r="D19" s="112"/>
      <c r="E19" s="116"/>
      <c r="F19" s="112"/>
      <c r="G19" s="116"/>
      <c r="H19" s="112"/>
      <c r="I19" s="116"/>
      <c r="J19" s="112"/>
      <c r="K19" s="116"/>
      <c r="L19" s="112"/>
      <c r="M19" s="116"/>
      <c r="N19" s="112"/>
      <c r="O19" s="116"/>
      <c r="P19" s="112">
        <v>158</v>
      </c>
      <c r="Q19" s="104"/>
      <c r="R19" s="112">
        <v>172</v>
      </c>
      <c r="S19" s="104"/>
      <c r="T19" s="112">
        <v>185</v>
      </c>
      <c r="U19" s="104">
        <v>30</v>
      </c>
      <c r="V19" s="127">
        <v>201</v>
      </c>
      <c r="W19" s="104">
        <v>30</v>
      </c>
      <c r="X19" s="112">
        <v>159</v>
      </c>
      <c r="Y19" s="116">
        <v>30</v>
      </c>
      <c r="Z19" s="112">
        <v>170</v>
      </c>
      <c r="AA19" s="104"/>
      <c r="AB19" s="135">
        <f t="shared" si="4"/>
        <v>174.16666666666666</v>
      </c>
      <c r="AC19" s="112">
        <f t="shared" si="5"/>
        <v>2221</v>
      </c>
      <c r="AD19" s="114">
        <f>AC19-AC18</f>
        <v>-26</v>
      </c>
      <c r="AE19" s="114">
        <f>AC19-$AC$17</f>
        <v>-370</v>
      </c>
    </row>
    <row r="20" spans="1:31" ht="15">
      <c r="A20" s="99">
        <v>4</v>
      </c>
      <c r="B20" s="111" t="s">
        <v>25</v>
      </c>
      <c r="C20" s="129">
        <v>1099</v>
      </c>
      <c r="D20" s="112"/>
      <c r="E20" s="116"/>
      <c r="F20" s="112"/>
      <c r="G20" s="116"/>
      <c r="H20" s="112"/>
      <c r="I20" s="116"/>
      <c r="J20" s="112"/>
      <c r="K20" s="116"/>
      <c r="L20" s="112"/>
      <c r="M20" s="116"/>
      <c r="N20" s="112"/>
      <c r="O20" s="116"/>
      <c r="P20" s="112">
        <v>170</v>
      </c>
      <c r="Q20" s="104"/>
      <c r="R20" s="112">
        <v>178</v>
      </c>
      <c r="S20" s="104">
        <v>30</v>
      </c>
      <c r="T20" s="112">
        <v>181</v>
      </c>
      <c r="U20" s="104"/>
      <c r="V20" s="127">
        <v>223</v>
      </c>
      <c r="W20" s="104">
        <v>30</v>
      </c>
      <c r="X20" s="112">
        <v>122</v>
      </c>
      <c r="Y20" s="116"/>
      <c r="Z20" s="112">
        <v>148</v>
      </c>
      <c r="AA20" s="104"/>
      <c r="AB20" s="135">
        <f t="shared" si="4"/>
        <v>170.33333333333334</v>
      </c>
      <c r="AC20" s="112">
        <f t="shared" si="5"/>
        <v>2181</v>
      </c>
      <c r="AD20" s="114">
        <f>AC20-AC19</f>
        <v>-40</v>
      </c>
      <c r="AE20" s="114">
        <f>AC20-$AC$17</f>
        <v>-410</v>
      </c>
    </row>
    <row r="21" spans="1:31" ht="15">
      <c r="A21" s="99">
        <v>5</v>
      </c>
      <c r="B21" s="111" t="s">
        <v>10</v>
      </c>
      <c r="C21" s="129">
        <v>1016</v>
      </c>
      <c r="D21" s="112"/>
      <c r="E21" s="116"/>
      <c r="F21" s="112"/>
      <c r="G21" s="116"/>
      <c r="H21" s="112"/>
      <c r="I21" s="116"/>
      <c r="J21" s="112"/>
      <c r="K21" s="116"/>
      <c r="L21" s="112"/>
      <c r="M21" s="116"/>
      <c r="N21" s="112"/>
      <c r="O21" s="116"/>
      <c r="P21" s="112">
        <v>179</v>
      </c>
      <c r="Q21" s="104">
        <v>30</v>
      </c>
      <c r="R21" s="112">
        <v>162</v>
      </c>
      <c r="S21" s="104"/>
      <c r="T21" s="112">
        <v>186</v>
      </c>
      <c r="U21" s="104">
        <v>30</v>
      </c>
      <c r="V21" s="112">
        <v>148</v>
      </c>
      <c r="W21" s="104"/>
      <c r="X21" s="112">
        <v>152</v>
      </c>
      <c r="Y21" s="116"/>
      <c r="Z21" s="130">
        <v>224</v>
      </c>
      <c r="AA21" s="104">
        <v>30</v>
      </c>
      <c r="AB21" s="135">
        <f t="shared" si="4"/>
        <v>175.16666666666666</v>
      </c>
      <c r="AC21" s="112">
        <f t="shared" si="5"/>
        <v>2157</v>
      </c>
      <c r="AD21" s="114">
        <f>AC21-AC20</f>
        <v>-24</v>
      </c>
      <c r="AE21" s="114">
        <f>AC21-$AC$17</f>
        <v>-434</v>
      </c>
    </row>
    <row r="22" spans="1:31" ht="15">
      <c r="A22" s="99">
        <v>6</v>
      </c>
      <c r="B22" s="111" t="s">
        <v>62</v>
      </c>
      <c r="C22" s="129">
        <v>1003</v>
      </c>
      <c r="D22" s="112"/>
      <c r="E22" s="116"/>
      <c r="F22" s="112"/>
      <c r="G22" s="116"/>
      <c r="H22" s="112"/>
      <c r="I22" s="116"/>
      <c r="J22" s="112"/>
      <c r="K22" s="116"/>
      <c r="L22" s="112"/>
      <c r="M22" s="116"/>
      <c r="N22" s="112"/>
      <c r="O22" s="116"/>
      <c r="P22" s="112">
        <v>160</v>
      </c>
      <c r="Q22" s="104"/>
      <c r="R22" s="112">
        <v>184</v>
      </c>
      <c r="S22" s="104">
        <v>30</v>
      </c>
      <c r="T22" s="112">
        <v>168</v>
      </c>
      <c r="U22" s="104"/>
      <c r="V22" s="112">
        <v>187</v>
      </c>
      <c r="W22" s="104"/>
      <c r="X22" s="112">
        <v>132</v>
      </c>
      <c r="Y22" s="116"/>
      <c r="Z22" s="112">
        <v>155</v>
      </c>
      <c r="AA22" s="104"/>
      <c r="AB22" s="135">
        <f t="shared" si="4"/>
        <v>164.33333333333334</v>
      </c>
      <c r="AC22" s="112">
        <f t="shared" si="5"/>
        <v>2019</v>
      </c>
      <c r="AD22" s="114">
        <f>AC22-AC21</f>
        <v>-138</v>
      </c>
      <c r="AE22" s="114">
        <f>AC22-$AC$17</f>
        <v>-572</v>
      </c>
    </row>
  </sheetData>
  <mergeCells count="1">
    <mergeCell ref="M14:O14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 Vektor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Tarvanpää Cup 2002</dc:title>
  <dc:subject/>
  <dc:creator>Aivar Vadi</dc:creator>
  <cp:keywords/>
  <dc:description/>
  <cp:lastModifiedBy>heli</cp:lastModifiedBy>
  <cp:lastPrinted>2002-10-27T14:52:18Z</cp:lastPrinted>
  <dcterms:created xsi:type="dcterms:W3CDTF">2002-01-05T10:13:41Z</dcterms:created>
  <dcterms:modified xsi:type="dcterms:W3CDTF">2002-10-27T15:12:00Z</dcterms:modified>
  <cp:category/>
  <cp:version/>
  <cp:contentType/>
  <cp:contentStatus/>
</cp:coreProperties>
</file>