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Ajatabel" sheetId="1" r:id="rId1"/>
    <sheet name="Eelvoor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<sst xmlns="http://schemas.openxmlformats.org/spreadsheetml/2006/main" count="105" uniqueCount="48">
  <si>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Klubi MV 2007</t>
  </si>
  <si>
    <t>Pühapäev 9.Detsember</t>
  </si>
  <si>
    <t>Kell 09.00</t>
  </si>
  <si>
    <t>Kell 11.30</t>
  </si>
  <si>
    <t>Kell 14.00</t>
  </si>
  <si>
    <t>Lembit Tamm</t>
  </si>
  <si>
    <t>Ülle Tihti</t>
  </si>
  <si>
    <t>Jüri Ristimägi</t>
  </si>
  <si>
    <t>Monika Kalvik</t>
  </si>
  <si>
    <t>Liina Allak</t>
  </si>
  <si>
    <t>Alar Kink</t>
  </si>
  <si>
    <t>Leho Aros</t>
  </si>
  <si>
    <t>Triin Lekko</t>
  </si>
  <si>
    <t>Brita Neito</t>
  </si>
  <si>
    <t>Rannu Eimla</t>
  </si>
  <si>
    <t>Toomas Eimla</t>
  </si>
  <si>
    <t>Mihkel Eimla</t>
  </si>
  <si>
    <t>Alar Palmar</t>
  </si>
  <si>
    <t>Kati Palmar</t>
  </si>
  <si>
    <t>Janno Vilberg</t>
  </si>
  <si>
    <t>Ingmar Papstel</t>
  </si>
  <si>
    <t>Eli Vainlo</t>
  </si>
  <si>
    <t>Maarika Kivi</t>
  </si>
  <si>
    <t>Raimo Papstel</t>
  </si>
  <si>
    <t>Kaido Klaats</t>
  </si>
  <si>
    <t>Larissa Vagel</t>
  </si>
  <si>
    <t>Üllar Kubja</t>
  </si>
  <si>
    <t>Kalle Roostik</t>
  </si>
  <si>
    <t>Hilja Roostik</t>
  </si>
  <si>
    <t>Aleksandr Holst</t>
  </si>
  <si>
    <t>Aivar Sobi</t>
  </si>
  <si>
    <t>Andres Annula</t>
  </si>
  <si>
    <t>Tõnis Reinula</t>
  </si>
  <si>
    <t>Airis Floren</t>
  </si>
  <si>
    <t>SK Rakvere Bowling Meistrivõistlused  2007</t>
  </si>
  <si>
    <t>jrk.nr.</t>
  </si>
  <si>
    <t>Nimi</t>
  </si>
  <si>
    <t>Kokku</t>
  </si>
  <si>
    <t>Keskm.</t>
  </si>
  <si>
    <t>9,dets 2007</t>
  </si>
  <si>
    <t>Eelvoor</t>
  </si>
  <si>
    <t>boonus</t>
  </si>
  <si>
    <t>Summa</t>
  </si>
  <si>
    <t>Keskmine</t>
  </si>
  <si>
    <t>9, dets 2007</t>
  </si>
  <si>
    <t>Eha Neito</t>
  </si>
  <si>
    <t>9.</t>
  </si>
  <si>
    <t xml:space="preserve">    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</si>
</sst>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_ ;\-#,##0.00\ "/>
    <numFmt numFmtId="166" formatCode="#,##0.0_ ;\-#,##0.0\ 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6" fillId="0" borderId="0" xfId="0" applyFont="1" applyAlignment="1">
      <alignment/>
    </xf>
    <xf numFmtId="0" fontId="1" fillId="0" borderId="0" xfId="55" applyFont="1" applyFill="1" applyAlignment="1">
      <alignment horizontal="center"/>
      <protection/>
    </xf>
    <xf numFmtId="0" fontId="20" fillId="0" borderId="0" xfId="55" applyFont="1" applyFill="1" applyAlignment="1">
      <alignment horizontal="left"/>
      <protection/>
    </xf>
    <xf numFmtId="0" fontId="20" fillId="0" borderId="0" xfId="55" applyFont="1" applyFill="1" applyAlignment="1">
      <alignment horizontal="center"/>
      <protection/>
    </xf>
    <xf numFmtId="164" fontId="20" fillId="0" borderId="0" xfId="55" applyNumberFormat="1" applyFont="1" applyFill="1" applyAlignment="1">
      <alignment horizontal="center"/>
      <protection/>
    </xf>
    <xf numFmtId="0" fontId="21" fillId="0" borderId="0" xfId="0" applyFont="1" applyFill="1" applyAlignment="1">
      <alignment/>
    </xf>
    <xf numFmtId="0" fontId="1" fillId="0" borderId="0" xfId="55" applyFont="1" applyFill="1">
      <alignment/>
      <protection/>
    </xf>
    <xf numFmtId="44" fontId="1" fillId="0" borderId="10" xfId="44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55" applyFont="1" applyFill="1" applyBorder="1" applyAlignment="1">
      <alignment horizontal="center"/>
      <protection/>
    </xf>
    <xf numFmtId="0" fontId="19" fillId="0" borderId="10" xfId="55" applyFont="1" applyFill="1" applyBorder="1" applyAlignment="1">
      <alignment horizontal="center"/>
      <protection/>
    </xf>
    <xf numFmtId="0" fontId="23" fillId="0" borderId="10" xfId="55" applyFont="1" applyFill="1" applyBorder="1" applyAlignment="1">
      <alignment horizontal="center"/>
      <protection/>
    </xf>
    <xf numFmtId="164" fontId="23" fillId="0" borderId="10" xfId="55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164" fontId="21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" fontId="23" fillId="24" borderId="10" xfId="0" applyNumberFormat="1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3" fillId="24" borderId="0" xfId="56" applyFont="1" applyFill="1" applyAlignment="1">
      <alignment horizontal="center"/>
      <protection/>
    </xf>
    <xf numFmtId="0" fontId="28" fillId="24" borderId="0" xfId="56" applyFont="1" applyFill="1" applyAlignment="1">
      <alignment horizontal="left"/>
      <protection/>
    </xf>
    <xf numFmtId="1" fontId="28" fillId="24" borderId="0" xfId="56" applyNumberFormat="1" applyFont="1" applyFill="1" applyAlignment="1">
      <alignment horizontal="center"/>
      <protection/>
    </xf>
    <xf numFmtId="0" fontId="28" fillId="24" borderId="0" xfId="56" applyFont="1" applyFill="1" applyAlignment="1">
      <alignment horizontal="center"/>
      <protection/>
    </xf>
    <xf numFmtId="1" fontId="23" fillId="24" borderId="0" xfId="56" applyNumberFormat="1" applyFont="1" applyFill="1" applyAlignment="1">
      <alignment horizontal="center"/>
      <protection/>
    </xf>
    <xf numFmtId="165" fontId="23" fillId="24" borderId="0" xfId="42" applyNumberFormat="1" applyFont="1" applyFill="1" applyAlignment="1">
      <alignment horizontal="center"/>
    </xf>
    <xf numFmtId="15" fontId="23" fillId="24" borderId="0" xfId="56" applyNumberFormat="1" applyFont="1" applyFill="1" applyAlignment="1">
      <alignment horizontal="center"/>
      <protection/>
    </xf>
    <xf numFmtId="0" fontId="23" fillId="24" borderId="0" xfId="56" applyFont="1" applyFill="1">
      <alignment/>
      <protection/>
    </xf>
    <xf numFmtId="0" fontId="23" fillId="24" borderId="10" xfId="56" applyFont="1" applyFill="1" applyBorder="1" applyAlignment="1">
      <alignment horizontal="center"/>
      <protection/>
    </xf>
    <xf numFmtId="1" fontId="23" fillId="24" borderId="10" xfId="56" applyNumberFormat="1" applyFont="1" applyFill="1" applyBorder="1" applyAlignment="1">
      <alignment horizontal="center"/>
      <protection/>
    </xf>
    <xf numFmtId="1" fontId="23" fillId="24" borderId="10" xfId="42" applyNumberFormat="1" applyFont="1" applyFill="1" applyBorder="1" applyAlignment="1">
      <alignment horizontal="center"/>
    </xf>
    <xf numFmtId="0" fontId="28" fillId="24" borderId="10" xfId="56" applyFont="1" applyFill="1" applyBorder="1" applyAlignment="1">
      <alignment horizontal="center"/>
      <protection/>
    </xf>
    <xf numFmtId="0" fontId="23" fillId="24" borderId="10" xfId="55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1" fontId="28" fillId="24" borderId="10" xfId="0" applyNumberFormat="1" applyFont="1" applyFill="1" applyBorder="1" applyAlignment="1">
      <alignment horizontal="center"/>
    </xf>
    <xf numFmtId="166" fontId="23" fillId="24" borderId="10" xfId="42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" fontId="25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elvoor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/>
        <color auto="1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2" sqref="A2"/>
    </sheetView>
  </sheetViews>
  <sheetFormatPr defaultColWidth="9.140625" defaultRowHeight="15"/>
  <cols>
    <col min="2" max="2" width="9.140625" style="0" customWidth="1"/>
  </cols>
  <sheetData>
    <row r="1" spans="1:8" ht="15">
      <c r="A1" s="1" t="s">
        <v>0</v>
      </c>
      <c r="H1" t="s">
        <v>1</v>
      </c>
    </row>
    <row r="3" spans="2:8" ht="15">
      <c r="B3" s="1" t="s">
        <v>2</v>
      </c>
      <c r="E3" s="1" t="s">
        <v>3</v>
      </c>
      <c r="H3" s="1" t="s">
        <v>4</v>
      </c>
    </row>
    <row r="4" spans="1:8" ht="15">
      <c r="A4">
        <v>1</v>
      </c>
      <c r="B4" s="1" t="s">
        <v>5</v>
      </c>
      <c r="D4">
        <v>1</v>
      </c>
      <c r="E4" s="1" t="s">
        <v>6</v>
      </c>
      <c r="G4">
        <v>1</v>
      </c>
      <c r="H4" s="1" t="s">
        <v>7</v>
      </c>
    </row>
    <row r="5" spans="1:8" ht="15">
      <c r="A5">
        <v>2</v>
      </c>
      <c r="B5" s="1" t="s">
        <v>19</v>
      </c>
      <c r="D5">
        <v>2</v>
      </c>
      <c r="E5" s="1" t="s">
        <v>8</v>
      </c>
      <c r="G5">
        <v>2</v>
      </c>
      <c r="H5" s="1" t="s">
        <v>9</v>
      </c>
    </row>
    <row r="6" spans="1:8" ht="15">
      <c r="A6">
        <v>3</v>
      </c>
      <c r="B6" s="1" t="s">
        <v>30</v>
      </c>
      <c r="D6">
        <v>3</v>
      </c>
      <c r="E6" s="1" t="s">
        <v>10</v>
      </c>
      <c r="G6">
        <v>3</v>
      </c>
      <c r="H6" s="1" t="s">
        <v>11</v>
      </c>
    </row>
    <row r="7" spans="1:8" ht="15">
      <c r="A7">
        <v>4</v>
      </c>
      <c r="B7" s="1" t="s">
        <v>31</v>
      </c>
      <c r="D7">
        <v>4</v>
      </c>
      <c r="E7" s="1" t="s">
        <v>12</v>
      </c>
      <c r="G7">
        <v>4</v>
      </c>
      <c r="H7" s="1" t="s">
        <v>15</v>
      </c>
    </row>
    <row r="8" spans="1:8" ht="15">
      <c r="A8">
        <v>5</v>
      </c>
      <c r="B8" s="1" t="s">
        <v>32</v>
      </c>
      <c r="D8">
        <v>5</v>
      </c>
      <c r="E8" s="1" t="s">
        <v>13</v>
      </c>
      <c r="G8">
        <v>5</v>
      </c>
      <c r="H8" s="1" t="s">
        <v>16</v>
      </c>
    </row>
    <row r="9" spans="1:8" ht="15">
      <c r="A9">
        <v>6</v>
      </c>
      <c r="B9" s="1"/>
      <c r="D9">
        <v>6</v>
      </c>
      <c r="E9" s="1" t="s">
        <v>14</v>
      </c>
      <c r="G9">
        <v>6</v>
      </c>
      <c r="H9" s="1" t="s">
        <v>22</v>
      </c>
    </row>
    <row r="10" spans="1:8" ht="15">
      <c r="A10">
        <v>7</v>
      </c>
      <c r="B10" s="1"/>
      <c r="D10">
        <v>7</v>
      </c>
      <c r="E10" s="1" t="s">
        <v>17</v>
      </c>
      <c r="G10">
        <v>7</v>
      </c>
      <c r="H10" s="1" t="s">
        <v>23</v>
      </c>
    </row>
    <row r="11" spans="1:8" ht="15">
      <c r="A11">
        <v>8</v>
      </c>
      <c r="B11" s="1"/>
      <c r="D11">
        <v>8</v>
      </c>
      <c r="E11" s="1" t="s">
        <v>18</v>
      </c>
      <c r="G11">
        <v>8</v>
      </c>
      <c r="H11" s="1" t="s">
        <v>25</v>
      </c>
    </row>
    <row r="12" spans="1:8" ht="15">
      <c r="A12">
        <v>9</v>
      </c>
      <c r="B12" s="1"/>
      <c r="D12">
        <v>9</v>
      </c>
      <c r="E12" s="1" t="s">
        <v>33</v>
      </c>
      <c r="G12">
        <v>9</v>
      </c>
      <c r="H12" s="1" t="s">
        <v>26</v>
      </c>
    </row>
    <row r="13" spans="1:8" ht="15">
      <c r="A13">
        <v>10</v>
      </c>
      <c r="B13" s="1"/>
      <c r="D13">
        <v>10</v>
      </c>
      <c r="E13" s="1" t="s">
        <v>20</v>
      </c>
      <c r="G13">
        <v>10</v>
      </c>
      <c r="H13" s="1" t="s">
        <v>27</v>
      </c>
    </row>
    <row r="14" spans="1:8" ht="15">
      <c r="A14">
        <v>11</v>
      </c>
      <c r="B14" s="1"/>
      <c r="D14">
        <v>11</v>
      </c>
      <c r="E14" s="1" t="s">
        <v>21</v>
      </c>
      <c r="G14">
        <v>11</v>
      </c>
      <c r="H14" s="1" t="s">
        <v>28</v>
      </c>
    </row>
    <row r="15" spans="1:8" ht="15">
      <c r="A15">
        <v>12</v>
      </c>
      <c r="B15" s="1"/>
      <c r="D15">
        <v>12</v>
      </c>
      <c r="E15" s="1" t="s">
        <v>24</v>
      </c>
      <c r="G15">
        <v>12</v>
      </c>
      <c r="H15" s="1" t="s">
        <v>29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4" sqref="A4"/>
    </sheetView>
  </sheetViews>
  <sheetFormatPr defaultColWidth="9.140625" defaultRowHeight="15"/>
  <cols>
    <col min="1" max="1" width="4.140625" style="6" customWidth="1"/>
    <col min="2" max="2" width="17.421875" style="6" customWidth="1"/>
    <col min="3" max="8" width="5.421875" style="11" customWidth="1"/>
    <col min="9" max="9" width="8.57421875" style="11" customWidth="1"/>
    <col min="10" max="10" width="9.00390625" style="11" customWidth="1"/>
    <col min="11" max="16384" width="9.00390625" style="6" customWidth="1"/>
  </cols>
  <sheetData>
    <row r="2" spans="1:10" ht="18">
      <c r="A2" s="2"/>
      <c r="B2" s="3" t="s">
        <v>34</v>
      </c>
      <c r="C2" s="4"/>
      <c r="D2" s="4"/>
      <c r="E2" s="4"/>
      <c r="F2" s="4"/>
      <c r="G2" s="6"/>
      <c r="H2" s="4" t="s">
        <v>46</v>
      </c>
      <c r="I2" s="4" t="s">
        <v>44</v>
      </c>
      <c r="J2" s="5"/>
    </row>
    <row r="3" spans="1:10" ht="14.25">
      <c r="A3" s="7"/>
      <c r="B3" s="7"/>
      <c r="C3" s="2"/>
      <c r="D3" s="2"/>
      <c r="E3" s="2"/>
      <c r="F3" s="2"/>
      <c r="G3" s="2"/>
      <c r="H3" s="2"/>
      <c r="I3" s="2"/>
      <c r="J3" s="2"/>
    </row>
    <row r="4" spans="1:10" ht="14.25">
      <c r="A4" s="8" t="s">
        <v>35</v>
      </c>
      <c r="B4" s="16" t="s">
        <v>36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 t="s">
        <v>37</v>
      </c>
      <c r="J4" s="17" t="s">
        <v>38</v>
      </c>
    </row>
    <row r="5" spans="1:10" s="23" customFormat="1" ht="15">
      <c r="A5" s="15">
        <v>1</v>
      </c>
      <c r="B5" s="13" t="s">
        <v>27</v>
      </c>
      <c r="C5" s="31">
        <v>222</v>
      </c>
      <c r="D5" s="31">
        <v>244</v>
      </c>
      <c r="E5" s="31">
        <v>225</v>
      </c>
      <c r="F5" s="31">
        <v>211</v>
      </c>
      <c r="G5" s="31">
        <v>240</v>
      </c>
      <c r="H5" s="31">
        <v>225</v>
      </c>
      <c r="I5" s="19">
        <f aca="true" t="shared" si="0" ref="I5:I32">SUM(C5:H5)</f>
        <v>1367</v>
      </c>
      <c r="J5" s="10">
        <f aca="true" t="shared" si="1" ref="J5:J32">AVERAGE(C5:H5)</f>
        <v>227.83333333333334</v>
      </c>
    </row>
    <row r="6" spans="1:10" ht="15">
      <c r="A6" s="14">
        <f aca="true" t="shared" si="2" ref="A6:A32">A5+1</f>
        <v>2</v>
      </c>
      <c r="B6" s="13" t="s">
        <v>10</v>
      </c>
      <c r="C6" s="9">
        <v>189</v>
      </c>
      <c r="D6" s="31">
        <v>230</v>
      </c>
      <c r="E6" s="9">
        <v>192</v>
      </c>
      <c r="F6" s="31">
        <v>225</v>
      </c>
      <c r="G6" s="21">
        <v>172</v>
      </c>
      <c r="H6" s="30">
        <v>234</v>
      </c>
      <c r="I6" s="19">
        <f t="shared" si="0"/>
        <v>1242</v>
      </c>
      <c r="J6" s="10">
        <f t="shared" si="1"/>
        <v>207</v>
      </c>
    </row>
    <row r="7" spans="1:10" ht="15">
      <c r="A7" s="14">
        <f t="shared" si="2"/>
        <v>3</v>
      </c>
      <c r="B7" s="12" t="s">
        <v>16</v>
      </c>
      <c r="C7" s="30">
        <v>212</v>
      </c>
      <c r="D7" s="21">
        <v>192</v>
      </c>
      <c r="E7" s="30">
        <v>201</v>
      </c>
      <c r="F7" s="30">
        <v>214</v>
      </c>
      <c r="G7" s="30">
        <v>224</v>
      </c>
      <c r="H7" s="21">
        <v>179</v>
      </c>
      <c r="I7" s="19">
        <f t="shared" si="0"/>
        <v>1222</v>
      </c>
      <c r="J7" s="22">
        <f t="shared" si="1"/>
        <v>203.66666666666666</v>
      </c>
    </row>
    <row r="8" spans="1:10" ht="15">
      <c r="A8" s="14">
        <f t="shared" si="2"/>
        <v>4</v>
      </c>
      <c r="B8" s="13" t="s">
        <v>14</v>
      </c>
      <c r="C8" s="31">
        <v>204</v>
      </c>
      <c r="D8" s="31">
        <v>202</v>
      </c>
      <c r="E8" s="30">
        <v>222</v>
      </c>
      <c r="F8" s="31">
        <v>214</v>
      </c>
      <c r="G8" s="9">
        <v>192</v>
      </c>
      <c r="H8" s="9">
        <v>170</v>
      </c>
      <c r="I8" s="19">
        <f t="shared" si="0"/>
        <v>1204</v>
      </c>
      <c r="J8" s="10">
        <f t="shared" si="1"/>
        <v>200.66666666666666</v>
      </c>
    </row>
    <row r="9" spans="1:10" s="23" customFormat="1" ht="15">
      <c r="A9" s="15">
        <f t="shared" si="2"/>
        <v>5</v>
      </c>
      <c r="B9" s="13" t="s">
        <v>29</v>
      </c>
      <c r="C9" s="9">
        <v>168</v>
      </c>
      <c r="D9" s="9">
        <v>194</v>
      </c>
      <c r="E9" s="9">
        <v>198</v>
      </c>
      <c r="F9" s="31">
        <v>213</v>
      </c>
      <c r="G9" s="31">
        <v>206</v>
      </c>
      <c r="H9" s="31">
        <v>201</v>
      </c>
      <c r="I9" s="19">
        <f>SUM(C9:H9)</f>
        <v>1180</v>
      </c>
      <c r="J9" s="10">
        <f>AVERAGE(C9:H9)</f>
        <v>196.66666666666666</v>
      </c>
    </row>
    <row r="10" spans="1:10" s="23" customFormat="1" ht="14.25">
      <c r="A10" s="15">
        <f t="shared" si="2"/>
        <v>6</v>
      </c>
      <c r="B10" s="24" t="s">
        <v>21</v>
      </c>
      <c r="C10" s="25">
        <v>189</v>
      </c>
      <c r="D10" s="25">
        <v>166</v>
      </c>
      <c r="E10" s="25">
        <v>189</v>
      </c>
      <c r="F10" s="25">
        <v>177</v>
      </c>
      <c r="G10" s="25">
        <v>197</v>
      </c>
      <c r="H10" s="29">
        <v>257</v>
      </c>
      <c r="I10" s="26">
        <f t="shared" si="0"/>
        <v>1175</v>
      </c>
      <c r="J10" s="27">
        <f t="shared" si="1"/>
        <v>195.83333333333334</v>
      </c>
    </row>
    <row r="11" spans="1:10" ht="15">
      <c r="A11" s="14">
        <f t="shared" si="2"/>
        <v>7</v>
      </c>
      <c r="B11" s="12" t="s">
        <v>15</v>
      </c>
      <c r="C11" s="30">
        <v>258</v>
      </c>
      <c r="D11" s="21">
        <v>184</v>
      </c>
      <c r="E11" s="21">
        <v>177</v>
      </c>
      <c r="F11" s="21">
        <v>191</v>
      </c>
      <c r="G11" s="21">
        <v>159</v>
      </c>
      <c r="H11" s="21">
        <v>189</v>
      </c>
      <c r="I11" s="19">
        <f t="shared" si="0"/>
        <v>1158</v>
      </c>
      <c r="J11" s="22">
        <f t="shared" si="1"/>
        <v>193</v>
      </c>
    </row>
    <row r="12" spans="1:10" s="28" customFormat="1" ht="15">
      <c r="A12" s="15">
        <f t="shared" si="2"/>
        <v>8</v>
      </c>
      <c r="B12" s="12" t="s">
        <v>11</v>
      </c>
      <c r="C12" s="30">
        <v>234</v>
      </c>
      <c r="D12" s="21">
        <v>172</v>
      </c>
      <c r="E12" s="21">
        <v>181</v>
      </c>
      <c r="F12" s="21">
        <v>146</v>
      </c>
      <c r="G12" s="21">
        <v>172</v>
      </c>
      <c r="H12" s="30">
        <v>244</v>
      </c>
      <c r="I12" s="19">
        <f t="shared" si="0"/>
        <v>1149</v>
      </c>
      <c r="J12" s="22">
        <f t="shared" si="1"/>
        <v>191.5</v>
      </c>
    </row>
    <row r="13" spans="1:11" s="28" customFormat="1" ht="15">
      <c r="A13" s="15">
        <f t="shared" si="2"/>
        <v>9</v>
      </c>
      <c r="B13" s="13" t="s">
        <v>19</v>
      </c>
      <c r="C13" s="9">
        <v>180</v>
      </c>
      <c r="D13" s="30">
        <v>201</v>
      </c>
      <c r="E13" s="30">
        <v>212</v>
      </c>
      <c r="F13" s="9">
        <v>180</v>
      </c>
      <c r="G13" s="9">
        <v>138</v>
      </c>
      <c r="H13" s="31">
        <v>227</v>
      </c>
      <c r="I13" s="19">
        <f t="shared" si="0"/>
        <v>1138</v>
      </c>
      <c r="J13" s="10">
        <f t="shared" si="1"/>
        <v>189.66666666666666</v>
      </c>
      <c r="K13" s="33"/>
    </row>
    <row r="14" spans="1:10" ht="15">
      <c r="A14" s="14">
        <f t="shared" si="2"/>
        <v>10</v>
      </c>
      <c r="B14" s="12" t="s">
        <v>20</v>
      </c>
      <c r="C14" s="21">
        <v>168</v>
      </c>
      <c r="D14" s="21">
        <v>167</v>
      </c>
      <c r="E14" s="21">
        <v>171</v>
      </c>
      <c r="F14" s="30">
        <v>213</v>
      </c>
      <c r="G14" s="30">
        <v>215</v>
      </c>
      <c r="H14" s="21">
        <v>184</v>
      </c>
      <c r="I14" s="19">
        <f t="shared" si="0"/>
        <v>1118</v>
      </c>
      <c r="J14" s="32">
        <f t="shared" si="1"/>
        <v>186.33333333333334</v>
      </c>
    </row>
    <row r="15" spans="1:10" ht="15">
      <c r="A15" s="14">
        <f t="shared" si="2"/>
        <v>11</v>
      </c>
      <c r="B15" s="12" t="s">
        <v>23</v>
      </c>
      <c r="C15" s="9">
        <v>149</v>
      </c>
      <c r="D15" s="9">
        <v>171</v>
      </c>
      <c r="E15" s="9">
        <v>165</v>
      </c>
      <c r="F15" s="9">
        <v>193</v>
      </c>
      <c r="G15" s="31">
        <v>227</v>
      </c>
      <c r="H15" s="9">
        <v>175</v>
      </c>
      <c r="I15" s="19">
        <f t="shared" si="0"/>
        <v>1080</v>
      </c>
      <c r="J15" s="10">
        <f t="shared" si="1"/>
        <v>180</v>
      </c>
    </row>
    <row r="16" spans="1:10" s="28" customFormat="1" ht="15">
      <c r="A16" s="15">
        <f t="shared" si="2"/>
        <v>12</v>
      </c>
      <c r="B16" s="13" t="s">
        <v>5</v>
      </c>
      <c r="C16" s="9">
        <v>148</v>
      </c>
      <c r="D16" s="9">
        <v>181</v>
      </c>
      <c r="E16" s="31">
        <v>201</v>
      </c>
      <c r="F16" s="9">
        <v>159</v>
      </c>
      <c r="G16" s="31">
        <v>211</v>
      </c>
      <c r="H16" s="9">
        <v>176</v>
      </c>
      <c r="I16" s="19">
        <f t="shared" si="0"/>
        <v>1076</v>
      </c>
      <c r="J16" s="10">
        <f t="shared" si="1"/>
        <v>179.33333333333334</v>
      </c>
    </row>
    <row r="17" spans="1:10" s="28" customFormat="1" ht="14.25">
      <c r="A17" s="15">
        <f t="shared" si="2"/>
        <v>13</v>
      </c>
      <c r="B17" s="24" t="s">
        <v>33</v>
      </c>
      <c r="C17" s="25">
        <v>195</v>
      </c>
      <c r="D17" s="25">
        <v>199</v>
      </c>
      <c r="E17" s="25">
        <v>151</v>
      </c>
      <c r="F17" s="25">
        <v>179</v>
      </c>
      <c r="G17" s="25">
        <v>185</v>
      </c>
      <c r="H17" s="25">
        <v>157</v>
      </c>
      <c r="I17" s="26">
        <f t="shared" si="0"/>
        <v>1066</v>
      </c>
      <c r="J17" s="27">
        <f t="shared" si="1"/>
        <v>177.66666666666666</v>
      </c>
    </row>
    <row r="18" spans="1:10" ht="14.25">
      <c r="A18" s="14">
        <f t="shared" si="2"/>
        <v>14</v>
      </c>
      <c r="B18" s="12" t="s">
        <v>17</v>
      </c>
      <c r="C18" s="21">
        <v>183</v>
      </c>
      <c r="D18" s="21">
        <v>181</v>
      </c>
      <c r="E18" s="21">
        <v>193</v>
      </c>
      <c r="F18" s="21">
        <v>170</v>
      </c>
      <c r="G18" s="21">
        <v>169</v>
      </c>
      <c r="H18" s="21">
        <v>160</v>
      </c>
      <c r="I18" s="19">
        <f t="shared" si="0"/>
        <v>1056</v>
      </c>
      <c r="J18" s="22">
        <f t="shared" si="1"/>
        <v>176</v>
      </c>
    </row>
    <row r="19" spans="1:10" s="28" customFormat="1" ht="14.25">
      <c r="A19" s="15">
        <f t="shared" si="2"/>
        <v>15</v>
      </c>
      <c r="B19" s="24" t="s">
        <v>45</v>
      </c>
      <c r="C19" s="25">
        <v>199</v>
      </c>
      <c r="D19" s="25">
        <v>165</v>
      </c>
      <c r="E19" s="29">
        <v>222</v>
      </c>
      <c r="F19" s="25">
        <v>125</v>
      </c>
      <c r="G19" s="25">
        <v>175</v>
      </c>
      <c r="H19" s="25">
        <v>166</v>
      </c>
      <c r="I19" s="26">
        <f>SUM(C19:H19)</f>
        <v>1052</v>
      </c>
      <c r="J19" s="27">
        <f>AVERAGE(C19:H19)</f>
        <v>175.33333333333334</v>
      </c>
    </row>
    <row r="20" spans="1:11" ht="14.25">
      <c r="A20" s="14">
        <f t="shared" si="2"/>
        <v>16</v>
      </c>
      <c r="B20" s="24" t="s">
        <v>12</v>
      </c>
      <c r="C20" s="25">
        <v>163</v>
      </c>
      <c r="D20" s="25">
        <v>125</v>
      </c>
      <c r="E20" s="25">
        <v>179</v>
      </c>
      <c r="F20" s="29">
        <v>203</v>
      </c>
      <c r="G20" s="25">
        <v>173</v>
      </c>
      <c r="H20" s="29">
        <v>204</v>
      </c>
      <c r="I20" s="26">
        <f t="shared" si="0"/>
        <v>1047</v>
      </c>
      <c r="J20" s="27">
        <f t="shared" si="1"/>
        <v>174.5</v>
      </c>
      <c r="K20" s="35"/>
    </row>
    <row r="21" spans="1:10" ht="15">
      <c r="A21" s="14">
        <f t="shared" si="2"/>
        <v>17</v>
      </c>
      <c r="B21" s="13" t="s">
        <v>32</v>
      </c>
      <c r="C21" s="9">
        <v>138</v>
      </c>
      <c r="D21" s="9">
        <v>142</v>
      </c>
      <c r="E21" s="9">
        <v>183</v>
      </c>
      <c r="F21" s="9">
        <v>171</v>
      </c>
      <c r="G21" s="9">
        <v>171</v>
      </c>
      <c r="H21" s="31">
        <v>234</v>
      </c>
      <c r="I21" s="19">
        <f t="shared" si="0"/>
        <v>1039</v>
      </c>
      <c r="J21" s="34">
        <f t="shared" si="1"/>
        <v>173.16666666666666</v>
      </c>
    </row>
    <row r="22" spans="1:10" s="28" customFormat="1" ht="14.25">
      <c r="A22" s="15">
        <f t="shared" si="2"/>
        <v>18</v>
      </c>
      <c r="B22" s="24" t="s">
        <v>18</v>
      </c>
      <c r="C22" s="25">
        <v>155</v>
      </c>
      <c r="D22" s="25">
        <v>171</v>
      </c>
      <c r="E22" s="25">
        <v>167</v>
      </c>
      <c r="F22" s="25">
        <v>179</v>
      </c>
      <c r="G22" s="29">
        <v>203</v>
      </c>
      <c r="H22" s="25">
        <v>145</v>
      </c>
      <c r="I22" s="26">
        <f t="shared" si="0"/>
        <v>1020</v>
      </c>
      <c r="J22" s="27">
        <f t="shared" si="1"/>
        <v>170</v>
      </c>
    </row>
    <row r="23" spans="1:10" ht="14.25">
      <c r="A23" s="14">
        <f t="shared" si="2"/>
        <v>19</v>
      </c>
      <c r="B23" s="12" t="s">
        <v>7</v>
      </c>
      <c r="C23" s="21">
        <v>170</v>
      </c>
      <c r="D23" s="21">
        <v>150</v>
      </c>
      <c r="E23" s="21">
        <v>168</v>
      </c>
      <c r="F23" s="21">
        <v>156</v>
      </c>
      <c r="G23" s="21">
        <v>191</v>
      </c>
      <c r="H23" s="21">
        <v>167</v>
      </c>
      <c r="I23" s="19">
        <f t="shared" si="0"/>
        <v>1002</v>
      </c>
      <c r="J23" s="22">
        <f t="shared" si="1"/>
        <v>167</v>
      </c>
    </row>
    <row r="24" spans="1:10" ht="14.25">
      <c r="A24" s="14">
        <f t="shared" si="2"/>
        <v>20</v>
      </c>
      <c r="B24" s="13" t="s">
        <v>31</v>
      </c>
      <c r="C24" s="9">
        <v>167</v>
      </c>
      <c r="D24" s="9">
        <v>163</v>
      </c>
      <c r="E24" s="9">
        <v>184</v>
      </c>
      <c r="F24" s="9">
        <v>153</v>
      </c>
      <c r="G24" s="9">
        <v>161</v>
      </c>
      <c r="H24" s="9">
        <v>167</v>
      </c>
      <c r="I24" s="20">
        <f>SUM(C24:H24)</f>
        <v>995</v>
      </c>
      <c r="J24" s="10">
        <f>AVERAGE(C24:H24)</f>
        <v>165.83333333333334</v>
      </c>
    </row>
    <row r="25" spans="1:10" ht="14.25">
      <c r="A25" s="14">
        <f t="shared" si="2"/>
        <v>21</v>
      </c>
      <c r="B25" s="24" t="s">
        <v>8</v>
      </c>
      <c r="C25" s="25">
        <v>191</v>
      </c>
      <c r="D25" s="25">
        <v>175</v>
      </c>
      <c r="E25" s="25">
        <v>179</v>
      </c>
      <c r="F25" s="25">
        <v>156</v>
      </c>
      <c r="G25" s="25">
        <v>133</v>
      </c>
      <c r="H25" s="25">
        <v>160</v>
      </c>
      <c r="I25" s="26">
        <f t="shared" si="0"/>
        <v>994</v>
      </c>
      <c r="J25" s="27">
        <f t="shared" si="1"/>
        <v>165.66666666666666</v>
      </c>
    </row>
    <row r="26" spans="1:10" s="28" customFormat="1" ht="14.25">
      <c r="A26" s="15">
        <f t="shared" si="2"/>
        <v>22</v>
      </c>
      <c r="B26" s="24" t="s">
        <v>6</v>
      </c>
      <c r="C26" s="25">
        <v>197</v>
      </c>
      <c r="D26" s="25">
        <v>154</v>
      </c>
      <c r="E26" s="25">
        <v>157</v>
      </c>
      <c r="F26" s="25">
        <v>169</v>
      </c>
      <c r="G26" s="25">
        <v>166</v>
      </c>
      <c r="H26" s="25">
        <v>138</v>
      </c>
      <c r="I26" s="26">
        <f t="shared" si="0"/>
        <v>981</v>
      </c>
      <c r="J26" s="27">
        <f t="shared" si="1"/>
        <v>163.5</v>
      </c>
    </row>
    <row r="27" spans="1:10" ht="15">
      <c r="A27" s="14">
        <f t="shared" si="2"/>
        <v>23</v>
      </c>
      <c r="B27" s="13" t="s">
        <v>24</v>
      </c>
      <c r="C27" s="9">
        <v>121</v>
      </c>
      <c r="D27" s="9">
        <v>140</v>
      </c>
      <c r="E27" s="31">
        <v>211</v>
      </c>
      <c r="F27" s="9">
        <v>172</v>
      </c>
      <c r="G27" s="9">
        <v>152</v>
      </c>
      <c r="H27" s="9">
        <v>183</v>
      </c>
      <c r="I27" s="19">
        <f t="shared" si="0"/>
        <v>979</v>
      </c>
      <c r="J27" s="10">
        <f t="shared" si="1"/>
        <v>163.16666666666666</v>
      </c>
    </row>
    <row r="28" spans="1:10" ht="14.25">
      <c r="A28" s="14">
        <f t="shared" si="2"/>
        <v>24</v>
      </c>
      <c r="B28" s="24" t="s">
        <v>13</v>
      </c>
      <c r="C28" s="25">
        <v>130</v>
      </c>
      <c r="D28" s="25">
        <v>172</v>
      </c>
      <c r="E28" s="25">
        <v>157</v>
      </c>
      <c r="F28" s="25">
        <v>195</v>
      </c>
      <c r="G28" s="25">
        <v>178</v>
      </c>
      <c r="H28" s="25">
        <v>141</v>
      </c>
      <c r="I28" s="26">
        <f t="shared" si="0"/>
        <v>973</v>
      </c>
      <c r="J28" s="27">
        <f t="shared" si="1"/>
        <v>162.16666666666666</v>
      </c>
    </row>
    <row r="29" spans="1:10" ht="14.25">
      <c r="A29" s="14">
        <f t="shared" si="2"/>
        <v>25</v>
      </c>
      <c r="B29" s="24" t="s">
        <v>28</v>
      </c>
      <c r="C29" s="25">
        <v>173</v>
      </c>
      <c r="D29" s="25">
        <v>184</v>
      </c>
      <c r="E29" s="25">
        <v>168</v>
      </c>
      <c r="F29" s="25">
        <v>157</v>
      </c>
      <c r="G29" s="25">
        <v>117</v>
      </c>
      <c r="H29" s="25">
        <v>137</v>
      </c>
      <c r="I29" s="26">
        <f>SUM(C29:H29)</f>
        <v>936</v>
      </c>
      <c r="J29" s="27">
        <f>AVERAGE(C29:H29)</f>
        <v>156</v>
      </c>
    </row>
    <row r="30" spans="1:10" ht="14.25">
      <c r="A30" s="14">
        <f t="shared" si="2"/>
        <v>26</v>
      </c>
      <c r="B30" s="24" t="s">
        <v>9</v>
      </c>
      <c r="C30" s="25">
        <v>152</v>
      </c>
      <c r="D30" s="25">
        <v>124</v>
      </c>
      <c r="E30" s="25">
        <v>176</v>
      </c>
      <c r="F30" s="25">
        <v>140</v>
      </c>
      <c r="G30" s="25">
        <v>149</v>
      </c>
      <c r="H30" s="25">
        <v>177</v>
      </c>
      <c r="I30" s="26">
        <f t="shared" si="0"/>
        <v>918</v>
      </c>
      <c r="J30" s="27">
        <f t="shared" si="1"/>
        <v>153</v>
      </c>
    </row>
    <row r="31" spans="1:10" s="28" customFormat="1" ht="14.25">
      <c r="A31" s="15">
        <f t="shared" si="2"/>
        <v>27</v>
      </c>
      <c r="B31" s="13" t="s">
        <v>26</v>
      </c>
      <c r="C31" s="21">
        <v>158</v>
      </c>
      <c r="D31" s="9">
        <v>134</v>
      </c>
      <c r="E31" s="9">
        <v>139</v>
      </c>
      <c r="F31" s="9">
        <v>170</v>
      </c>
      <c r="G31" s="9">
        <v>137</v>
      </c>
      <c r="H31" s="18">
        <v>155</v>
      </c>
      <c r="I31" s="19">
        <f>SUM(C31:H31)</f>
        <v>893</v>
      </c>
      <c r="J31" s="10">
        <f>AVERAGE(C31:H31)</f>
        <v>148.83333333333334</v>
      </c>
    </row>
    <row r="32" spans="1:10" ht="14.25">
      <c r="A32" s="14">
        <f t="shared" si="2"/>
        <v>28</v>
      </c>
      <c r="B32" s="24" t="s">
        <v>22</v>
      </c>
      <c r="C32" s="25">
        <v>121</v>
      </c>
      <c r="D32" s="25">
        <v>152</v>
      </c>
      <c r="E32" s="25">
        <v>167</v>
      </c>
      <c r="F32" s="25">
        <v>119</v>
      </c>
      <c r="G32" s="25">
        <v>177</v>
      </c>
      <c r="H32" s="25">
        <v>112</v>
      </c>
      <c r="I32" s="26">
        <f t="shared" si="0"/>
        <v>848</v>
      </c>
      <c r="J32" s="27">
        <f t="shared" si="1"/>
        <v>141.33333333333334</v>
      </c>
    </row>
  </sheetData>
  <conditionalFormatting sqref="I33:I65536 J1:J65536 I1:I4">
    <cfRule type="cellIs" priority="1" dxfId="0" operator="between" stopIfTrue="1">
      <formula>200</formula>
      <formula>300</formula>
    </cfRule>
  </conditionalFormatting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8"/>
  <sheetViews>
    <sheetView tabSelected="1" workbookViewId="0" topLeftCell="A1">
      <selection activeCell="A4" sqref="A4"/>
    </sheetView>
  </sheetViews>
  <sheetFormatPr defaultColWidth="9.140625" defaultRowHeight="15"/>
  <cols>
    <col min="1" max="1" width="3.57421875" style="37" customWidth="1"/>
    <col min="2" max="2" width="13.00390625" style="37" customWidth="1"/>
    <col min="3" max="8" width="8.00390625" style="37" hidden="1" customWidth="1"/>
    <col min="9" max="9" width="9.00390625" style="37" customWidth="1"/>
    <col min="10" max="10" width="6.421875" style="41" customWidth="1"/>
    <col min="11" max="11" width="4.8515625" style="41" bestFit="1" customWidth="1"/>
    <col min="12" max="12" width="6.421875" style="41" customWidth="1"/>
    <col min="13" max="13" width="4.8515625" style="41" customWidth="1"/>
    <col min="14" max="14" width="6.421875" style="41" customWidth="1"/>
    <col min="15" max="15" width="4.8515625" style="41" customWidth="1"/>
    <col min="16" max="16" width="6.421875" style="41" customWidth="1"/>
    <col min="17" max="17" width="4.8515625" style="41" customWidth="1"/>
    <col min="18" max="18" width="6.421875" style="41" customWidth="1"/>
    <col min="19" max="19" width="4.8515625" style="41" customWidth="1"/>
    <col min="20" max="20" width="6.421875" style="41" customWidth="1"/>
    <col min="21" max="21" width="4.8515625" style="41" customWidth="1"/>
    <col min="22" max="22" width="6.421875" style="41" customWidth="1"/>
    <col min="23" max="23" width="4.8515625" style="41" customWidth="1"/>
    <col min="24" max="24" width="6.421875" style="41" customWidth="1"/>
    <col min="25" max="25" width="9.00390625" style="41" customWidth="1"/>
    <col min="26" max="16384" width="9.00390625" style="37" customWidth="1"/>
  </cols>
  <sheetData>
    <row r="2" spans="1:25" ht="15">
      <c r="A2" s="42"/>
      <c r="B2" s="43" t="s">
        <v>34</v>
      </c>
      <c r="C2" s="43"/>
      <c r="D2" s="43"/>
      <c r="E2" s="43"/>
      <c r="F2" s="43"/>
      <c r="G2" s="43"/>
      <c r="H2" s="43"/>
      <c r="I2" s="43"/>
      <c r="J2" s="44"/>
      <c r="K2" s="45"/>
      <c r="L2" s="46"/>
      <c r="M2" s="47"/>
      <c r="N2" s="46"/>
      <c r="O2" s="48"/>
      <c r="P2" s="48" t="s">
        <v>39</v>
      </c>
      <c r="Q2" s="42"/>
      <c r="R2" s="46"/>
      <c r="S2" s="42"/>
      <c r="T2" s="46"/>
      <c r="U2" s="42"/>
      <c r="V2" s="46"/>
      <c r="W2" s="48"/>
      <c r="X2" s="42"/>
      <c r="Y2" s="42"/>
    </row>
    <row r="3" spans="1:25" ht="14.25">
      <c r="A3" s="49"/>
      <c r="B3" s="49"/>
      <c r="C3" s="49"/>
      <c r="D3" s="49"/>
      <c r="E3" s="49"/>
      <c r="F3" s="49"/>
      <c r="G3" s="49"/>
      <c r="H3" s="49"/>
      <c r="I3" s="49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5">
      <c r="A4" s="50"/>
      <c r="B4" s="50" t="s">
        <v>36</v>
      </c>
      <c r="C4" s="50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 t="s">
        <v>40</v>
      </c>
      <c r="J4" s="51">
        <v>1</v>
      </c>
      <c r="K4" s="50" t="s">
        <v>41</v>
      </c>
      <c r="L4" s="51">
        <v>2</v>
      </c>
      <c r="M4" s="50" t="s">
        <v>41</v>
      </c>
      <c r="N4" s="51">
        <v>3</v>
      </c>
      <c r="O4" s="50" t="s">
        <v>41</v>
      </c>
      <c r="P4" s="51">
        <v>4</v>
      </c>
      <c r="Q4" s="50" t="s">
        <v>41</v>
      </c>
      <c r="R4" s="51">
        <v>5</v>
      </c>
      <c r="S4" s="50" t="s">
        <v>41</v>
      </c>
      <c r="T4" s="52">
        <v>6</v>
      </c>
      <c r="U4" s="50" t="s">
        <v>41</v>
      </c>
      <c r="V4" s="51">
        <v>7</v>
      </c>
      <c r="W4" s="50" t="s">
        <v>41</v>
      </c>
      <c r="X4" s="53" t="s">
        <v>42</v>
      </c>
      <c r="Y4" s="50" t="s">
        <v>43</v>
      </c>
    </row>
    <row r="5" spans="1:25" ht="15">
      <c r="A5" s="54">
        <v>1</v>
      </c>
      <c r="B5" s="55" t="s">
        <v>27</v>
      </c>
      <c r="C5" s="31">
        <v>222</v>
      </c>
      <c r="D5" s="31">
        <v>244</v>
      </c>
      <c r="E5" s="31">
        <v>225</v>
      </c>
      <c r="F5" s="31">
        <v>211</v>
      </c>
      <c r="G5" s="31">
        <v>240</v>
      </c>
      <c r="H5" s="31">
        <v>225</v>
      </c>
      <c r="I5" s="40">
        <f aca="true" t="shared" si="0" ref="I5:I12">SUM(C5:H5)</f>
        <v>1367</v>
      </c>
      <c r="J5" s="38">
        <v>257</v>
      </c>
      <c r="K5" s="39">
        <v>30</v>
      </c>
      <c r="L5" s="56">
        <v>278</v>
      </c>
      <c r="M5" s="39">
        <v>30</v>
      </c>
      <c r="N5" s="36">
        <v>209</v>
      </c>
      <c r="O5" s="39">
        <v>30</v>
      </c>
      <c r="P5" s="39">
        <v>195</v>
      </c>
      <c r="Q5" s="39">
        <v>15</v>
      </c>
      <c r="R5" s="63">
        <v>192</v>
      </c>
      <c r="S5" s="39"/>
      <c r="T5" s="36">
        <v>235</v>
      </c>
      <c r="U5" s="39">
        <v>30</v>
      </c>
      <c r="V5" s="39">
        <v>174</v>
      </c>
      <c r="W5" s="39">
        <v>30</v>
      </c>
      <c r="X5" s="57">
        <f>SUM(J5:W5)+I5</f>
        <v>3072</v>
      </c>
      <c r="Y5" s="58">
        <f>AVERAGE(C5,D5,E5,F5,G5,H5,J5,L5,N5,P5,R5,T5,V5)</f>
        <v>223.6153846153846</v>
      </c>
    </row>
    <row r="6" spans="1:25" ht="15">
      <c r="A6" s="54">
        <v>2</v>
      </c>
      <c r="B6" s="55" t="s">
        <v>14</v>
      </c>
      <c r="C6" s="31">
        <v>204</v>
      </c>
      <c r="D6" s="31">
        <v>202</v>
      </c>
      <c r="E6" s="30">
        <v>222</v>
      </c>
      <c r="F6" s="31">
        <v>214</v>
      </c>
      <c r="G6" s="9">
        <v>192</v>
      </c>
      <c r="H6" s="9">
        <v>170</v>
      </c>
      <c r="I6" s="40">
        <f t="shared" si="0"/>
        <v>1204</v>
      </c>
      <c r="J6" s="38">
        <v>185</v>
      </c>
      <c r="K6" s="39">
        <v>30</v>
      </c>
      <c r="L6" s="39">
        <v>173</v>
      </c>
      <c r="M6" s="39">
        <v>30</v>
      </c>
      <c r="N6" s="39">
        <v>165</v>
      </c>
      <c r="O6" s="39"/>
      <c r="P6" s="36">
        <v>203</v>
      </c>
      <c r="Q6" s="39">
        <v>30</v>
      </c>
      <c r="R6" s="56">
        <v>248</v>
      </c>
      <c r="S6" s="39">
        <v>30</v>
      </c>
      <c r="T6" s="36">
        <v>235</v>
      </c>
      <c r="U6" s="39">
        <v>15</v>
      </c>
      <c r="V6" s="36">
        <v>220</v>
      </c>
      <c r="W6" s="39">
        <v>30</v>
      </c>
      <c r="X6" s="60">
        <f aca="true" t="shared" si="1" ref="X5:X12">SUM(J6:W6)+I6</f>
        <v>2798</v>
      </c>
      <c r="Y6" s="58">
        <f aca="true" t="shared" si="2" ref="Y5:Y12">AVERAGE(C6,D6,E6,F6,G6,H6,J6,L6,N6,P6,R6,T6,V6)</f>
        <v>202.53846153846155</v>
      </c>
    </row>
    <row r="7" spans="1:25" ht="15">
      <c r="A7" s="54">
        <v>3</v>
      </c>
      <c r="B7" s="59" t="s">
        <v>16</v>
      </c>
      <c r="C7" s="30">
        <v>212</v>
      </c>
      <c r="D7" s="21">
        <v>192</v>
      </c>
      <c r="E7" s="30">
        <v>201</v>
      </c>
      <c r="F7" s="30">
        <v>214</v>
      </c>
      <c r="G7" s="30">
        <v>224</v>
      </c>
      <c r="H7" s="21">
        <v>179</v>
      </c>
      <c r="I7" s="40">
        <f t="shared" si="0"/>
        <v>1222</v>
      </c>
      <c r="J7" s="38">
        <v>193</v>
      </c>
      <c r="K7" s="39"/>
      <c r="L7" s="36">
        <v>257</v>
      </c>
      <c r="M7" s="39">
        <v>30</v>
      </c>
      <c r="N7" s="36">
        <v>209</v>
      </c>
      <c r="O7" s="39">
        <v>30</v>
      </c>
      <c r="P7" s="63">
        <v>179</v>
      </c>
      <c r="Q7" s="39"/>
      <c r="R7" s="36">
        <v>216</v>
      </c>
      <c r="S7" s="39"/>
      <c r="T7" s="36">
        <v>215</v>
      </c>
      <c r="U7" s="39">
        <v>30</v>
      </c>
      <c r="V7" s="39">
        <v>190</v>
      </c>
      <c r="W7" s="39"/>
      <c r="X7" s="60">
        <f t="shared" si="1"/>
        <v>2771</v>
      </c>
      <c r="Y7" s="58">
        <f t="shared" si="2"/>
        <v>206.23076923076923</v>
      </c>
    </row>
    <row r="8" spans="1:25" ht="15">
      <c r="A8" s="54">
        <v>4</v>
      </c>
      <c r="B8" s="55" t="s">
        <v>10</v>
      </c>
      <c r="C8" s="9">
        <v>189</v>
      </c>
      <c r="D8" s="31">
        <v>230</v>
      </c>
      <c r="E8" s="9">
        <v>192</v>
      </c>
      <c r="F8" s="31">
        <v>225</v>
      </c>
      <c r="G8" s="21">
        <v>172</v>
      </c>
      <c r="H8" s="30">
        <v>234</v>
      </c>
      <c r="I8" s="40">
        <f t="shared" si="0"/>
        <v>1242</v>
      </c>
      <c r="J8" s="40">
        <v>206</v>
      </c>
      <c r="K8" s="39"/>
      <c r="L8" s="56">
        <v>228</v>
      </c>
      <c r="M8" s="39"/>
      <c r="N8" s="36">
        <v>205</v>
      </c>
      <c r="O8" s="39"/>
      <c r="P8" s="39">
        <v>183</v>
      </c>
      <c r="Q8" s="39"/>
      <c r="R8" s="36">
        <v>203</v>
      </c>
      <c r="S8" s="39">
        <v>30</v>
      </c>
      <c r="T8" s="36">
        <v>254</v>
      </c>
      <c r="U8" s="39">
        <v>30</v>
      </c>
      <c r="V8" s="39">
        <v>160</v>
      </c>
      <c r="W8" s="39"/>
      <c r="X8" s="60">
        <f t="shared" si="1"/>
        <v>2741</v>
      </c>
      <c r="Y8" s="58">
        <f>AVERAGE(C8,D8,E8,F8,G8,H8,J8,L8,N8,P8,R8,T8,V8)</f>
        <v>206.23076923076923</v>
      </c>
    </row>
    <row r="9" spans="1:25" ht="15">
      <c r="A9" s="54">
        <v>5</v>
      </c>
      <c r="B9" s="59" t="s">
        <v>11</v>
      </c>
      <c r="C9" s="30">
        <v>234</v>
      </c>
      <c r="D9" s="21">
        <v>172</v>
      </c>
      <c r="E9" s="21">
        <v>181</v>
      </c>
      <c r="F9" s="21">
        <v>146</v>
      </c>
      <c r="G9" s="21">
        <v>172</v>
      </c>
      <c r="H9" s="30">
        <v>244</v>
      </c>
      <c r="I9" s="40">
        <f>SUM(C9:H9)</f>
        <v>1149</v>
      </c>
      <c r="J9" s="38">
        <v>219</v>
      </c>
      <c r="K9" s="39">
        <v>30</v>
      </c>
      <c r="L9" s="39">
        <v>195</v>
      </c>
      <c r="M9" s="39">
        <v>30</v>
      </c>
      <c r="N9" s="39">
        <v>193</v>
      </c>
      <c r="O9" s="39">
        <v>30</v>
      </c>
      <c r="P9" s="39">
        <v>195</v>
      </c>
      <c r="Q9" s="39">
        <v>15</v>
      </c>
      <c r="R9" s="39">
        <v>186</v>
      </c>
      <c r="S9" s="39"/>
      <c r="T9" s="36">
        <v>235</v>
      </c>
      <c r="U9" s="39">
        <v>15</v>
      </c>
      <c r="V9" s="36">
        <v>214</v>
      </c>
      <c r="W9" s="39">
        <v>30</v>
      </c>
      <c r="X9" s="60">
        <f t="shared" si="1"/>
        <v>2736</v>
      </c>
      <c r="Y9" s="58">
        <f t="shared" si="2"/>
        <v>198.92307692307693</v>
      </c>
    </row>
    <row r="10" spans="1:25" ht="15">
      <c r="A10" s="54">
        <v>6</v>
      </c>
      <c r="B10" s="59" t="s">
        <v>15</v>
      </c>
      <c r="C10" s="30">
        <v>258</v>
      </c>
      <c r="D10" s="21">
        <v>184</v>
      </c>
      <c r="E10" s="21">
        <v>177</v>
      </c>
      <c r="F10" s="21">
        <v>191</v>
      </c>
      <c r="G10" s="21">
        <v>159</v>
      </c>
      <c r="H10" s="21">
        <v>189</v>
      </c>
      <c r="I10" s="40">
        <f>SUM(C10:H10)</f>
        <v>1158</v>
      </c>
      <c r="J10" s="38">
        <v>232</v>
      </c>
      <c r="K10" s="39">
        <v>30</v>
      </c>
      <c r="L10" s="39">
        <v>160</v>
      </c>
      <c r="M10" s="39"/>
      <c r="N10" s="39">
        <v>174</v>
      </c>
      <c r="O10" s="39"/>
      <c r="P10" s="39">
        <v>191</v>
      </c>
      <c r="Q10" s="39">
        <v>30</v>
      </c>
      <c r="R10" s="39">
        <v>194</v>
      </c>
      <c r="S10" s="39">
        <v>30</v>
      </c>
      <c r="T10" s="36">
        <v>209</v>
      </c>
      <c r="U10" s="39"/>
      <c r="V10" s="39">
        <v>170</v>
      </c>
      <c r="W10" s="39"/>
      <c r="X10" s="60">
        <f>SUM(J10:W10)+I10</f>
        <v>2578</v>
      </c>
      <c r="Y10" s="58">
        <f>AVERAGE(C10,D10,E10,F10,G10,H10,J10,L10,N10,P10,R10,T10,V10)</f>
        <v>191.3846153846154</v>
      </c>
    </row>
    <row r="11" spans="1:25" ht="15">
      <c r="A11" s="54">
        <v>7</v>
      </c>
      <c r="B11" s="55" t="s">
        <v>29</v>
      </c>
      <c r="C11" s="9">
        <v>168</v>
      </c>
      <c r="D11" s="9">
        <v>194</v>
      </c>
      <c r="E11" s="9">
        <v>198</v>
      </c>
      <c r="F11" s="31">
        <v>213</v>
      </c>
      <c r="G11" s="31">
        <v>206</v>
      </c>
      <c r="H11" s="31">
        <v>201</v>
      </c>
      <c r="I11" s="40">
        <f>SUM(C11:H11)</f>
        <v>1180</v>
      </c>
      <c r="J11" s="38">
        <v>191</v>
      </c>
      <c r="K11" s="39"/>
      <c r="L11" s="39">
        <v>161</v>
      </c>
      <c r="M11" s="39"/>
      <c r="N11" s="36">
        <v>212</v>
      </c>
      <c r="O11" s="39">
        <v>30</v>
      </c>
      <c r="P11" s="36">
        <v>211</v>
      </c>
      <c r="Q11" s="39">
        <v>30</v>
      </c>
      <c r="R11" s="39">
        <v>158</v>
      </c>
      <c r="S11" s="39"/>
      <c r="T11" s="39">
        <v>155</v>
      </c>
      <c r="U11" s="39"/>
      <c r="V11" s="39">
        <v>172</v>
      </c>
      <c r="W11" s="39">
        <v>30</v>
      </c>
      <c r="X11" s="60">
        <f>SUM(J11:W11)+I11</f>
        <v>2530</v>
      </c>
      <c r="Y11" s="58">
        <f>AVERAGE(C11,D11,E11,F11,G11,H11,J11,L11,N11,P11,R11,T11,V11)</f>
        <v>187.69230769230768</v>
      </c>
    </row>
    <row r="12" spans="1:25" ht="15">
      <c r="A12" s="54">
        <v>8</v>
      </c>
      <c r="B12" s="55" t="s">
        <v>19</v>
      </c>
      <c r="C12" s="9">
        <v>180</v>
      </c>
      <c r="D12" s="30">
        <v>201</v>
      </c>
      <c r="E12" s="30">
        <v>212</v>
      </c>
      <c r="F12" s="9">
        <v>180</v>
      </c>
      <c r="G12" s="9">
        <v>138</v>
      </c>
      <c r="H12" s="31">
        <v>227</v>
      </c>
      <c r="I12" s="40">
        <f t="shared" si="0"/>
        <v>1138</v>
      </c>
      <c r="J12" s="38">
        <v>147</v>
      </c>
      <c r="K12" s="39"/>
      <c r="L12" s="39">
        <v>191</v>
      </c>
      <c r="M12" s="39"/>
      <c r="N12" s="39">
        <v>188</v>
      </c>
      <c r="O12" s="39"/>
      <c r="P12" s="39">
        <v>181</v>
      </c>
      <c r="Q12" s="39"/>
      <c r="R12" s="36">
        <v>226</v>
      </c>
      <c r="S12" s="39">
        <v>30</v>
      </c>
      <c r="T12" s="39">
        <v>148</v>
      </c>
      <c r="U12" s="39"/>
      <c r="V12" s="39">
        <v>151</v>
      </c>
      <c r="W12" s="39"/>
      <c r="X12" s="60">
        <f t="shared" si="1"/>
        <v>2400</v>
      </c>
      <c r="Y12" s="58">
        <f t="shared" si="2"/>
        <v>182.30769230769232</v>
      </c>
    </row>
    <row r="13" spans="1:25" ht="15">
      <c r="A13" s="42"/>
      <c r="B13" s="42"/>
      <c r="C13" s="42"/>
      <c r="D13" s="42"/>
      <c r="E13" s="42"/>
      <c r="F13" s="42"/>
      <c r="G13" s="42"/>
      <c r="H13" s="42"/>
      <c r="I13" s="45"/>
      <c r="J13" s="46"/>
      <c r="K13" s="42"/>
      <c r="L13" s="46"/>
      <c r="M13" s="46"/>
      <c r="N13" s="46"/>
      <c r="O13" s="42"/>
      <c r="P13" s="46"/>
      <c r="Q13" s="42"/>
      <c r="R13" s="46"/>
      <c r="S13" s="42"/>
      <c r="T13" s="46"/>
      <c r="U13" s="42"/>
      <c r="V13" s="46"/>
      <c r="W13" s="42"/>
      <c r="X13" s="42"/>
      <c r="Y13" s="42"/>
    </row>
    <row r="14" spans="1:25" ht="15">
      <c r="A14" s="50" t="s">
        <v>47</v>
      </c>
      <c r="B14" s="50" t="s">
        <v>36</v>
      </c>
      <c r="C14" s="50">
        <v>1</v>
      </c>
      <c r="D14" s="50">
        <v>2</v>
      </c>
      <c r="E14" s="50">
        <v>3</v>
      </c>
      <c r="F14" s="50">
        <v>4</v>
      </c>
      <c r="G14" s="50">
        <v>5</v>
      </c>
      <c r="H14" s="50">
        <v>6</v>
      </c>
      <c r="I14" s="50" t="s">
        <v>40</v>
      </c>
      <c r="J14" s="51">
        <v>1</v>
      </c>
      <c r="K14" s="50" t="s">
        <v>41</v>
      </c>
      <c r="L14" s="51">
        <v>2</v>
      </c>
      <c r="M14" s="50" t="s">
        <v>41</v>
      </c>
      <c r="N14" s="51">
        <v>3</v>
      </c>
      <c r="O14" s="50" t="s">
        <v>41</v>
      </c>
      <c r="P14" s="51">
        <v>4</v>
      </c>
      <c r="Q14" s="50" t="s">
        <v>41</v>
      </c>
      <c r="R14" s="51">
        <v>5</v>
      </c>
      <c r="S14" s="50" t="s">
        <v>41</v>
      </c>
      <c r="T14" s="52">
        <v>6</v>
      </c>
      <c r="U14" s="50" t="s">
        <v>41</v>
      </c>
      <c r="V14" s="51"/>
      <c r="W14" s="50"/>
      <c r="X14" s="53" t="s">
        <v>42</v>
      </c>
      <c r="Y14" s="50" t="s">
        <v>43</v>
      </c>
    </row>
    <row r="15" spans="1:25" ht="15">
      <c r="A15" s="50">
        <v>1</v>
      </c>
      <c r="B15" s="61" t="s">
        <v>21</v>
      </c>
      <c r="C15" s="25">
        <v>189</v>
      </c>
      <c r="D15" s="25">
        <v>166</v>
      </c>
      <c r="E15" s="25">
        <v>189</v>
      </c>
      <c r="F15" s="25">
        <v>177</v>
      </c>
      <c r="G15" s="25">
        <v>197</v>
      </c>
      <c r="H15" s="29">
        <v>257</v>
      </c>
      <c r="I15" s="62">
        <f>SUM(C15:H15)</f>
        <v>1175</v>
      </c>
      <c r="J15" s="39">
        <v>163</v>
      </c>
      <c r="K15" s="39">
        <v>30</v>
      </c>
      <c r="L15" s="56">
        <v>201</v>
      </c>
      <c r="M15" s="39">
        <v>30</v>
      </c>
      <c r="N15" s="63">
        <v>174</v>
      </c>
      <c r="O15" s="39"/>
      <c r="P15" s="56">
        <v>238</v>
      </c>
      <c r="Q15" s="39">
        <v>30</v>
      </c>
      <c r="R15" s="39">
        <v>184</v>
      </c>
      <c r="S15" s="39"/>
      <c r="T15" s="39">
        <v>171</v>
      </c>
      <c r="U15" s="39"/>
      <c r="V15" s="39"/>
      <c r="W15" s="39"/>
      <c r="X15" s="60">
        <f>SUM(J15:W15)+I15</f>
        <v>2396</v>
      </c>
      <c r="Y15" s="58">
        <f>AVERAGE(C15,D15,E15,F15,G15,H15,J15,L15,N15,P15,R15,T15,V15)</f>
        <v>192.16666666666666</v>
      </c>
    </row>
    <row r="16" spans="1:25" ht="15">
      <c r="A16" s="50">
        <v>2</v>
      </c>
      <c r="B16" s="61" t="s">
        <v>12</v>
      </c>
      <c r="C16" s="25">
        <v>163</v>
      </c>
      <c r="D16" s="25">
        <v>125</v>
      </c>
      <c r="E16" s="25">
        <v>179</v>
      </c>
      <c r="F16" s="29">
        <v>203</v>
      </c>
      <c r="G16" s="25">
        <v>173</v>
      </c>
      <c r="H16" s="29">
        <v>204</v>
      </c>
      <c r="I16" s="62">
        <f>SUM(C16:H16)</f>
        <v>1047</v>
      </c>
      <c r="J16" s="39">
        <v>156</v>
      </c>
      <c r="K16" s="39"/>
      <c r="L16" s="56">
        <v>203</v>
      </c>
      <c r="M16" s="39">
        <v>30</v>
      </c>
      <c r="N16" s="39">
        <v>187</v>
      </c>
      <c r="O16" s="39">
        <v>30</v>
      </c>
      <c r="P16" s="39">
        <v>187</v>
      </c>
      <c r="Q16" s="39">
        <v>30</v>
      </c>
      <c r="R16" s="39">
        <v>183</v>
      </c>
      <c r="S16" s="39">
        <v>30</v>
      </c>
      <c r="T16" s="39">
        <v>175</v>
      </c>
      <c r="U16" s="39">
        <v>30</v>
      </c>
      <c r="V16" s="39"/>
      <c r="W16" s="39"/>
      <c r="X16" s="60">
        <f>SUM(J16:W16)+I16</f>
        <v>2288</v>
      </c>
      <c r="Y16" s="58">
        <f>AVERAGE(C16,D16,E16,F16,G16,H16,J16,L16,N16,P16,R16,T16,V16)</f>
        <v>178.16666666666666</v>
      </c>
    </row>
    <row r="17" spans="1:25" ht="15">
      <c r="A17" s="50">
        <v>3</v>
      </c>
      <c r="B17" s="61" t="s">
        <v>45</v>
      </c>
      <c r="C17" s="25">
        <v>199</v>
      </c>
      <c r="D17" s="25">
        <v>165</v>
      </c>
      <c r="E17" s="29">
        <v>222</v>
      </c>
      <c r="F17" s="25">
        <v>125</v>
      </c>
      <c r="G17" s="25">
        <v>175</v>
      </c>
      <c r="H17" s="25">
        <v>166</v>
      </c>
      <c r="I17" s="62">
        <f>SUM(C17:H17)</f>
        <v>1052</v>
      </c>
      <c r="J17" s="39">
        <v>180</v>
      </c>
      <c r="K17" s="39">
        <v>30</v>
      </c>
      <c r="L17" s="39">
        <v>162</v>
      </c>
      <c r="M17" s="39"/>
      <c r="N17" s="39">
        <v>168</v>
      </c>
      <c r="O17" s="39">
        <v>30</v>
      </c>
      <c r="P17" s="39">
        <v>166</v>
      </c>
      <c r="Q17" s="39"/>
      <c r="R17" s="56">
        <v>214</v>
      </c>
      <c r="S17" s="39">
        <v>30</v>
      </c>
      <c r="T17" s="39">
        <v>158</v>
      </c>
      <c r="U17" s="39">
        <v>30</v>
      </c>
      <c r="V17" s="39"/>
      <c r="W17" s="39"/>
      <c r="X17" s="60">
        <f>SUM(J17:W17)+I17</f>
        <v>2220</v>
      </c>
      <c r="Y17" s="58">
        <f>AVERAGE(C17,D17,E17,F17,G17,H17,J17,L17,N17,P17,R17,T17,V17)</f>
        <v>175</v>
      </c>
    </row>
    <row r="18" spans="1:25" ht="15">
      <c r="A18" s="50">
        <v>4</v>
      </c>
      <c r="B18" s="61" t="s">
        <v>33</v>
      </c>
      <c r="C18" s="25">
        <v>195</v>
      </c>
      <c r="D18" s="25">
        <v>199</v>
      </c>
      <c r="E18" s="25">
        <v>151</v>
      </c>
      <c r="F18" s="25">
        <v>179</v>
      </c>
      <c r="G18" s="25">
        <v>185</v>
      </c>
      <c r="H18" s="25">
        <v>157</v>
      </c>
      <c r="I18" s="62">
        <f>SUM(C18:H18)</f>
        <v>1066</v>
      </c>
      <c r="J18" s="63">
        <v>145</v>
      </c>
      <c r="K18" s="39"/>
      <c r="L18" s="63">
        <v>123</v>
      </c>
      <c r="M18" s="39"/>
      <c r="N18" s="39">
        <v>159</v>
      </c>
      <c r="O18" s="39"/>
      <c r="P18" s="39">
        <v>162</v>
      </c>
      <c r="Q18" s="39"/>
      <c r="R18" s="39">
        <v>134</v>
      </c>
      <c r="S18" s="39"/>
      <c r="T18" s="39">
        <v>131</v>
      </c>
      <c r="U18" s="39"/>
      <c r="V18" s="39"/>
      <c r="W18" s="39"/>
      <c r="X18" s="60">
        <f>SUM(J18:W18)+I18</f>
        <v>1920</v>
      </c>
      <c r="Y18" s="58">
        <f>AVERAGE(C18,D18,E18,F18,G18,H18,J18,L18,N18,P18,R18,T18,V18)</f>
        <v>160</v>
      </c>
    </row>
  </sheetData>
  <conditionalFormatting sqref="J5:J12">
    <cfRule type="cellIs" priority="1" dxfId="1" operator="between" stopIfTrue="1">
      <formula>200</formula>
      <formula>300</formula>
    </cfRule>
  </conditionalFormatting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2007-11-26T07:54:50Z</dcterms:created>
  <dcterms:modified xsi:type="dcterms:W3CDTF">2007-12-09T16:10:51Z</dcterms:modified>
  <cp:category/>
  <cp:version/>
  <cp:contentType/>
  <cp:contentStatus/>
</cp:coreProperties>
</file>