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9060" firstSheet="1" activeTab="9"/>
  </bookViews>
  <sheets>
    <sheet name="aprill 12 I (2)" sheetId="1" r:id="rId1"/>
    <sheet name="aprill 12 I" sheetId="2" r:id="rId2"/>
    <sheet name="Märts 2012" sheetId="3" r:id="rId3"/>
    <sheet name="Veebr 2012" sheetId="4" r:id="rId4"/>
    <sheet name="Jaan 2012" sheetId="5" r:id="rId5"/>
    <sheet name="Dets 2011" sheetId="6" r:id="rId6"/>
    <sheet name="November 2011" sheetId="7" r:id="rId7"/>
    <sheet name="Okt 2011" sheetId="8" r:id="rId8"/>
    <sheet name="September 2011" sheetId="9" r:id="rId9"/>
    <sheet name="Üldseis" sheetId="10" r:id="rId10"/>
    <sheet name="Leht2" sheetId="11" r:id="rId11"/>
  </sheets>
  <definedNames>
    <definedName name="_xlnm._FilterDatabase" localSheetId="9" hidden="1">'Üldseis'!$A$21:$S$29</definedName>
  </definedNames>
  <calcPr fullCalcOnLoad="1"/>
</workbook>
</file>

<file path=xl/sharedStrings.xml><?xml version="1.0" encoding="utf-8"?>
<sst xmlns="http://schemas.openxmlformats.org/spreadsheetml/2006/main" count="436" uniqueCount="56">
  <si>
    <t>id</t>
  </si>
  <si>
    <t>Nimi</t>
  </si>
  <si>
    <t>Summa</t>
  </si>
  <si>
    <t>Keskm.</t>
  </si>
  <si>
    <t>Kati Palmar</t>
  </si>
  <si>
    <t>Alar Palmar</t>
  </si>
  <si>
    <t>Kaido Klaats</t>
  </si>
  <si>
    <t>Andres Annula</t>
  </si>
  <si>
    <t>Jüri Ristimägi</t>
  </si>
  <si>
    <t>Tõnis Reinula</t>
  </si>
  <si>
    <t>Annika Papstel</t>
  </si>
  <si>
    <t>Maarika Kivi</t>
  </si>
  <si>
    <t>Eli Vainlo</t>
  </si>
  <si>
    <t>Ingmar Papstel</t>
  </si>
  <si>
    <t>Aivar Sobi</t>
  </si>
  <si>
    <t>Sum</t>
  </si>
  <si>
    <t>KP</t>
  </si>
  <si>
    <t>Naised</t>
  </si>
  <si>
    <t>Mehed</t>
  </si>
  <si>
    <t>Kokku</t>
  </si>
  <si>
    <t>Nr.</t>
  </si>
  <si>
    <t>Kohapunktid</t>
  </si>
  <si>
    <t xml:space="preserve"> Summa</t>
  </si>
  <si>
    <t>SUM</t>
  </si>
  <si>
    <t>Kohap.</t>
  </si>
  <si>
    <t>Leho Aros</t>
  </si>
  <si>
    <t>September</t>
  </si>
  <si>
    <t>Lembit Tamm</t>
  </si>
  <si>
    <t>Ülle Ristimägi</t>
  </si>
  <si>
    <t>Liina Allak</t>
  </si>
  <si>
    <t>KLUBIKARIKAS 2011 I etapp 18.september 2011</t>
  </si>
  <si>
    <t>Tõnis Reinula(asendus)</t>
  </si>
  <si>
    <t>Oktoober</t>
  </si>
  <si>
    <t>Kokku KP</t>
  </si>
  <si>
    <t xml:space="preserve">Kokku summa </t>
  </si>
  <si>
    <t>Kokku summa</t>
  </si>
  <si>
    <t>Larissa Vagel</t>
  </si>
  <si>
    <t>KLUBIKARIKAS 2011 III etapp 13 nov 2011</t>
  </si>
  <si>
    <t>November</t>
  </si>
  <si>
    <t>Annika Reinula</t>
  </si>
  <si>
    <t>Detsember</t>
  </si>
  <si>
    <t>Hetke halvim 1+2+3</t>
  </si>
  <si>
    <t>Hetke halvim      1+2+3</t>
  </si>
  <si>
    <t>Punktisumma</t>
  </si>
  <si>
    <t>KLUBIKARIKAS 2012 V etapp 15 jaan 2012</t>
  </si>
  <si>
    <t>Jaan 2012</t>
  </si>
  <si>
    <t>Kohapunktid (3 halvimat vooru maas)</t>
  </si>
  <si>
    <t xml:space="preserve">Kohapunktid </t>
  </si>
  <si>
    <t>Punktisumma (3 halvimat vooru maas)</t>
  </si>
  <si>
    <t>KLUBIKARIKAS 2012 VI etapp 12 veebr 2012</t>
  </si>
  <si>
    <t>Veebr 2012</t>
  </si>
  <si>
    <t>Indrek(asendus)</t>
  </si>
  <si>
    <t>Märts 2012</t>
  </si>
  <si>
    <t>Aprill 2012 (I)</t>
  </si>
  <si>
    <t>KLUBIKARIKAS 2012 IX etapp 29 aprill 2012</t>
  </si>
  <si>
    <t>Aprill 2012 (II)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</si>
</sst>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sz val="10"/>
      <color indexed="60"/>
      <name val="Calibri"/>
      <family val="2"/>
    </font>
    <font>
      <b/>
      <sz val="10"/>
      <color indexed="10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0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2" fillId="17" borderId="3" applyNumberFormat="0" applyAlignment="0" applyProtection="0"/>
    <xf numFmtId="0" fontId="21" fillId="0" borderId="4" applyNumberFormat="0" applyFill="0" applyAlignment="0" applyProtection="0"/>
    <xf numFmtId="0" fontId="0" fillId="18" borderId="5" applyNumberFormat="0" applyFont="0" applyAlignment="0" applyProtection="0"/>
    <xf numFmtId="0" fontId="17" fillId="1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16" borderId="9" applyNumberFormat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/>
    </xf>
    <xf numFmtId="1" fontId="2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2" fillId="24" borderId="11" xfId="46" applyFont="1" applyFill="1" applyBorder="1" applyAlignment="1">
      <alignment horizontal="center" vertical="center"/>
      <protection/>
    </xf>
    <xf numFmtId="0" fontId="3" fillId="0" borderId="12" xfId="0" applyFont="1" applyBorder="1" applyAlignment="1">
      <alignment/>
    </xf>
    <xf numFmtId="1" fontId="2" fillId="24" borderId="0" xfId="0" applyNumberFormat="1" applyFont="1" applyFill="1" applyBorder="1" applyAlignment="1">
      <alignment horizontal="center"/>
    </xf>
    <xf numFmtId="165" fontId="3" fillId="24" borderId="11" xfId="46" applyNumberFormat="1" applyFont="1" applyFill="1" applyBorder="1" applyAlignment="1">
      <alignment vertical="center"/>
      <protection/>
    </xf>
    <xf numFmtId="165" fontId="3" fillId="24" borderId="12" xfId="46" applyNumberFormat="1" applyFont="1" applyFill="1" applyBorder="1" applyAlignment="1">
      <alignment vertical="center"/>
      <protection/>
    </xf>
    <xf numFmtId="1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165" fontId="3" fillId="24" borderId="0" xfId="46" applyNumberFormat="1" applyFont="1" applyFill="1" applyBorder="1" applyAlignment="1">
      <alignment horizontal="center" vertical="center"/>
      <protection/>
    </xf>
    <xf numFmtId="0" fontId="3" fillId="24" borderId="0" xfId="0" applyFont="1" applyFill="1" applyAlignment="1">
      <alignment horizontal="center"/>
    </xf>
    <xf numFmtId="0" fontId="3" fillId="24" borderId="12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1" fontId="2" fillId="24" borderId="11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2" fontId="3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center"/>
    </xf>
    <xf numFmtId="165" fontId="3" fillId="24" borderId="0" xfId="46" applyNumberFormat="1" applyFont="1" applyFill="1" applyBorder="1" applyAlignment="1">
      <alignment vertical="center"/>
      <protection/>
    </xf>
    <xf numFmtId="1" fontId="3" fillId="24" borderId="10" xfId="0" applyNumberFormat="1" applyFont="1" applyFill="1" applyBorder="1" applyAlignment="1">
      <alignment/>
    </xf>
    <xf numFmtId="1" fontId="3" fillId="24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164" fontId="3" fillId="24" borderId="10" xfId="34" applyNumberFormat="1" applyFont="1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165" fontId="3" fillId="24" borderId="10" xfId="46" applyNumberFormat="1" applyFont="1" applyFill="1" applyBorder="1" applyAlignment="1">
      <alignment horizontal="center" vertical="center"/>
      <protection/>
    </xf>
    <xf numFmtId="165" fontId="3" fillId="24" borderId="10" xfId="46" applyNumberFormat="1" applyFont="1" applyFill="1" applyBorder="1" applyAlignment="1">
      <alignment vertical="center"/>
      <protection/>
    </xf>
    <xf numFmtId="0" fontId="3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164" fontId="2" fillId="24" borderId="10" xfId="34" applyNumberFormat="1" applyFont="1" applyFill="1" applyBorder="1" applyAlignment="1">
      <alignment/>
    </xf>
    <xf numFmtId="164" fontId="3" fillId="24" borderId="10" xfId="34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3" fillId="14" borderId="10" xfId="0" applyNumberFormat="1" applyFont="1" applyFill="1" applyBorder="1" applyAlignment="1">
      <alignment horizontal="center"/>
    </xf>
    <xf numFmtId="0" fontId="3" fillId="14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164" fontId="3" fillId="14" borderId="10" xfId="34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164" fontId="3" fillId="3" borderId="10" xfId="34" applyNumberFormat="1" applyFont="1" applyFill="1" applyBorder="1" applyAlignment="1">
      <alignment horizontal="center"/>
    </xf>
    <xf numFmtId="1" fontId="3" fillId="24" borderId="10" xfId="0" applyNumberFormat="1" applyFont="1" applyFill="1" applyBorder="1" applyAlignment="1">
      <alignment horizontal="center"/>
    </xf>
    <xf numFmtId="164" fontId="2" fillId="24" borderId="0" xfId="34" applyNumberFormat="1" applyFont="1" applyFill="1" applyBorder="1" applyAlignment="1">
      <alignment/>
    </xf>
    <xf numFmtId="164" fontId="3" fillId="24" borderId="0" xfId="34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164" fontId="4" fillId="24" borderId="10" xfId="34" applyNumberFormat="1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1" fontId="4" fillId="24" borderId="10" xfId="0" applyNumberFormat="1" applyFont="1" applyFill="1" applyBorder="1" applyAlignment="1">
      <alignment horizontal="center"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1" fontId="7" fillId="24" borderId="10" xfId="0" applyNumberFormat="1" applyFont="1" applyFill="1" applyBorder="1" applyAlignment="1">
      <alignment horizontal="center"/>
    </xf>
    <xf numFmtId="0" fontId="9" fillId="24" borderId="0" xfId="0" applyFont="1" applyFill="1" applyAlignment="1">
      <alignment/>
    </xf>
    <xf numFmtId="164" fontId="7" fillId="24" borderId="10" xfId="34" applyNumberFormat="1" applyFont="1" applyFill="1" applyBorder="1" applyAlignment="1">
      <alignment horizontal="center"/>
    </xf>
    <xf numFmtId="0" fontId="9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0" fontId="2" fillId="25" borderId="10" xfId="0" applyFont="1" applyFill="1" applyBorder="1" applyAlignment="1">
      <alignment wrapText="1"/>
    </xf>
    <xf numFmtId="1" fontId="2" fillId="24" borderId="10" xfId="0" applyNumberFormat="1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0" fillId="24" borderId="0" xfId="0" applyFill="1" applyAlignment="1">
      <alignment wrapText="1"/>
    </xf>
    <xf numFmtId="1" fontId="3" fillId="9" borderId="10" xfId="0" applyNumberFormat="1" applyFont="1" applyFill="1" applyBorder="1" applyAlignment="1">
      <alignment horizontal="center"/>
    </xf>
    <xf numFmtId="0" fontId="2" fillId="9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165" fontId="2" fillId="24" borderId="10" xfId="46" applyNumberFormat="1" applyFont="1" applyFill="1" applyBorder="1" applyAlignment="1">
      <alignment vertical="center" wrapText="1"/>
      <protection/>
    </xf>
    <xf numFmtId="1" fontId="2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1" fontId="3" fillId="25" borderId="10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/>
    </xf>
    <xf numFmtId="0" fontId="3" fillId="10" borderId="10" xfId="0" applyFont="1" applyFill="1" applyBorder="1" applyAlignment="1">
      <alignment horizontal="center"/>
    </xf>
    <xf numFmtId="1" fontId="3" fillId="10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wrapText="1"/>
    </xf>
    <xf numFmtId="0" fontId="3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center"/>
    </xf>
    <xf numFmtId="164" fontId="3" fillId="9" borderId="10" xfId="34" applyNumberFormat="1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4" fillId="9" borderId="10" xfId="34" applyNumberFormat="1" applyFont="1" applyFill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/>
    </xf>
    <xf numFmtId="1" fontId="3" fillId="25" borderId="10" xfId="0" applyNumberFormat="1" applyFont="1" applyFill="1" applyBorder="1" applyAlignment="1">
      <alignment/>
    </xf>
    <xf numFmtId="1" fontId="3" fillId="10" borderId="10" xfId="0" applyNumberFormat="1" applyFont="1" applyFill="1" applyBorder="1" applyAlignment="1">
      <alignment/>
    </xf>
    <xf numFmtId="1" fontId="3" fillId="3" borderId="10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1" fontId="10" fillId="24" borderId="10" xfId="0" applyNumberFormat="1" applyFont="1" applyFill="1" applyBorder="1" applyAlignment="1">
      <alignment horizontal="center"/>
    </xf>
    <xf numFmtId="0" fontId="10" fillId="24" borderId="10" xfId="0" applyFont="1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164" fontId="10" fillId="24" borderId="10" xfId="34" applyNumberFormat="1" applyFont="1" applyFill="1" applyBorder="1" applyAlignment="1">
      <alignment horizontal="center"/>
    </xf>
    <xf numFmtId="165" fontId="3" fillId="24" borderId="11" xfId="46" applyNumberFormat="1" applyFont="1" applyFill="1" applyBorder="1" applyAlignment="1">
      <alignment horizontal="center" vertical="center"/>
      <protection/>
    </xf>
    <xf numFmtId="165" fontId="3" fillId="24" borderId="12" xfId="46" applyNumberFormat="1" applyFont="1" applyFill="1" applyBorder="1" applyAlignment="1">
      <alignment horizontal="center" vertical="center"/>
      <protection/>
    </xf>
    <xf numFmtId="164" fontId="4" fillId="24" borderId="11" xfId="34" applyNumberFormat="1" applyFont="1" applyFill="1" applyBorder="1" applyAlignment="1">
      <alignment horizontal="center"/>
    </xf>
    <xf numFmtId="164" fontId="4" fillId="24" borderId="12" xfId="34" applyNumberFormat="1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1" fontId="2" fillId="24" borderId="14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1" fontId="2" fillId="24" borderId="16" xfId="0" applyNumberFormat="1" applyFont="1" applyFill="1" applyBorder="1" applyAlignment="1">
      <alignment horizontal="center"/>
    </xf>
    <xf numFmtId="1" fontId="2" fillId="24" borderId="14" xfId="0" applyNumberFormat="1" applyFont="1" applyFill="1" applyBorder="1" applyAlignment="1">
      <alignment horizontal="center"/>
    </xf>
    <xf numFmtId="1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24" borderId="14" xfId="0" applyNumberFormat="1" applyFont="1" applyFill="1" applyBorder="1" applyAlignment="1">
      <alignment horizont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e tekst" xfId="40"/>
    <cellStyle name="Kokku" xfId="41"/>
    <cellStyle name="Kontrolli lahtrit" xfId="42"/>
    <cellStyle name="Lingitud lahter" xfId="43"/>
    <cellStyle name="Märkus" xfId="44"/>
    <cellStyle name="Neutraalne" xfId="45"/>
    <cellStyle name="Normal_Firmliiga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Väljund" xfId="61"/>
  </cellStyles>
  <dxfs count="15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D43" sqref="D43:E43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54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11" t="s">
        <v>0</v>
      </c>
      <c r="B3" s="112" t="s">
        <v>1</v>
      </c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 t="s">
        <v>2</v>
      </c>
      <c r="I3" s="56" t="s">
        <v>3</v>
      </c>
      <c r="J3" s="56"/>
      <c r="K3" s="3"/>
      <c r="L3" s="3"/>
    </row>
    <row r="4" spans="1:12" ht="12.75">
      <c r="A4" s="120">
        <v>3</v>
      </c>
      <c r="B4" s="121" t="s">
        <v>14</v>
      </c>
      <c r="C4" s="122">
        <v>236</v>
      </c>
      <c r="D4" s="122">
        <v>168</v>
      </c>
      <c r="E4" s="122">
        <v>167</v>
      </c>
      <c r="F4" s="122">
        <v>141</v>
      </c>
      <c r="G4" s="122">
        <v>190</v>
      </c>
      <c r="H4" s="122">
        <f aca="true" t="shared" si="0" ref="H4:H15">SUM(C4:G4)</f>
        <v>902</v>
      </c>
      <c r="I4" s="123">
        <f aca="true" t="shared" si="1" ref="I4:I10">AVERAGE(C4:G4)</f>
        <v>180.4</v>
      </c>
      <c r="J4" s="57"/>
      <c r="K4" s="3"/>
      <c r="L4" s="3"/>
    </row>
    <row r="5" spans="1:12" ht="12.75">
      <c r="A5" s="120">
        <v>6</v>
      </c>
      <c r="B5" s="121" t="s">
        <v>9</v>
      </c>
      <c r="C5" s="122">
        <v>171</v>
      </c>
      <c r="D5" s="122">
        <v>149</v>
      </c>
      <c r="E5" s="122">
        <v>201</v>
      </c>
      <c r="F5" s="122">
        <v>206</v>
      </c>
      <c r="G5" s="122">
        <v>154</v>
      </c>
      <c r="H5" s="122">
        <f t="shared" si="0"/>
        <v>881</v>
      </c>
      <c r="I5" s="123">
        <f t="shared" si="1"/>
        <v>176.2</v>
      </c>
      <c r="J5" s="57"/>
      <c r="K5" s="3"/>
      <c r="L5" s="3"/>
    </row>
    <row r="6" spans="1:12" ht="12.75">
      <c r="A6" s="120">
        <v>2</v>
      </c>
      <c r="B6" s="121" t="s">
        <v>7</v>
      </c>
      <c r="C6" s="122">
        <v>123</v>
      </c>
      <c r="D6" s="122">
        <v>233</v>
      </c>
      <c r="E6" s="122">
        <v>168</v>
      </c>
      <c r="F6" s="122">
        <v>149</v>
      </c>
      <c r="G6" s="122">
        <v>205</v>
      </c>
      <c r="H6" s="122">
        <f t="shared" si="0"/>
        <v>878</v>
      </c>
      <c r="I6" s="123">
        <f t="shared" si="1"/>
        <v>175.6</v>
      </c>
      <c r="J6" s="57"/>
      <c r="K6" s="3"/>
      <c r="L6" s="3"/>
    </row>
    <row r="7" spans="1:12" ht="12.75">
      <c r="A7" s="62">
        <v>4</v>
      </c>
      <c r="B7" s="63" t="s">
        <v>12</v>
      </c>
      <c r="C7" s="64">
        <v>211</v>
      </c>
      <c r="D7" s="64">
        <v>167</v>
      </c>
      <c r="E7" s="64">
        <v>161</v>
      </c>
      <c r="F7" s="64">
        <v>179</v>
      </c>
      <c r="G7" s="64">
        <v>146</v>
      </c>
      <c r="H7" s="64">
        <f t="shared" si="0"/>
        <v>864</v>
      </c>
      <c r="I7" s="65">
        <f t="shared" si="1"/>
        <v>172.8</v>
      </c>
      <c r="J7" s="57"/>
      <c r="K7" s="3"/>
      <c r="L7" s="3"/>
    </row>
    <row r="8" spans="1:12" ht="12.75">
      <c r="A8" s="62">
        <v>7</v>
      </c>
      <c r="B8" s="63" t="s">
        <v>39</v>
      </c>
      <c r="C8" s="64">
        <v>168</v>
      </c>
      <c r="D8" s="64">
        <v>155</v>
      </c>
      <c r="E8" s="64">
        <v>175</v>
      </c>
      <c r="F8" s="64">
        <v>161</v>
      </c>
      <c r="G8" s="64">
        <v>149</v>
      </c>
      <c r="H8" s="64">
        <f t="shared" si="0"/>
        <v>808</v>
      </c>
      <c r="I8" s="65">
        <f t="shared" si="1"/>
        <v>161.6</v>
      </c>
      <c r="J8" s="57"/>
      <c r="K8" s="3"/>
      <c r="L8" s="3"/>
    </row>
    <row r="9" spans="1:12" ht="12.75">
      <c r="A9" s="120">
        <v>5</v>
      </c>
      <c r="B9" s="121" t="s">
        <v>13</v>
      </c>
      <c r="C9" s="122">
        <v>149</v>
      </c>
      <c r="D9" s="122">
        <v>150</v>
      </c>
      <c r="E9" s="122">
        <v>157</v>
      </c>
      <c r="F9" s="122">
        <v>183</v>
      </c>
      <c r="G9" s="122">
        <v>161</v>
      </c>
      <c r="H9" s="122">
        <f t="shared" si="0"/>
        <v>800</v>
      </c>
      <c r="I9" s="123">
        <f t="shared" si="1"/>
        <v>160</v>
      </c>
      <c r="J9" s="57"/>
      <c r="K9" s="3"/>
      <c r="L9" s="3"/>
    </row>
    <row r="10" spans="1:12" ht="12.75">
      <c r="A10" s="120">
        <v>1</v>
      </c>
      <c r="B10" s="121" t="s">
        <v>6</v>
      </c>
      <c r="C10" s="122">
        <v>122</v>
      </c>
      <c r="D10" s="122">
        <v>137</v>
      </c>
      <c r="E10" s="122">
        <v>158</v>
      </c>
      <c r="F10" s="122">
        <v>130</v>
      </c>
      <c r="G10" s="122">
        <v>143</v>
      </c>
      <c r="H10" s="122">
        <f t="shared" si="0"/>
        <v>690</v>
      </c>
      <c r="I10" s="123">
        <f t="shared" si="1"/>
        <v>138</v>
      </c>
      <c r="J10" s="57"/>
      <c r="K10" s="3"/>
      <c r="L10" s="3"/>
    </row>
    <row r="11" spans="1:12" ht="12.75">
      <c r="A11" s="120"/>
      <c r="B11" s="121"/>
      <c r="C11" s="122"/>
      <c r="D11" s="122"/>
      <c r="E11" s="122"/>
      <c r="F11" s="122"/>
      <c r="G11" s="122"/>
      <c r="H11" s="122">
        <f t="shared" si="0"/>
        <v>0</v>
      </c>
      <c r="I11" s="123" t="e">
        <f aca="true" t="shared" si="2" ref="I11:I19">AVERAGE(C11:G11)</f>
        <v>#DIV/0!</v>
      </c>
      <c r="J11" s="57"/>
      <c r="K11" s="3"/>
      <c r="L11" s="3"/>
    </row>
    <row r="12" spans="1:12" ht="12.75">
      <c r="A12" s="120"/>
      <c r="B12" s="121"/>
      <c r="C12" s="122"/>
      <c r="D12" s="122"/>
      <c r="E12" s="122"/>
      <c r="F12" s="122"/>
      <c r="G12" s="122"/>
      <c r="H12" s="122">
        <f t="shared" si="0"/>
        <v>0</v>
      </c>
      <c r="I12" s="123" t="e">
        <f t="shared" si="2"/>
        <v>#DIV/0!</v>
      </c>
      <c r="J12" s="57"/>
      <c r="K12" s="3"/>
      <c r="L12" s="3"/>
    </row>
    <row r="13" spans="1:12" ht="12.75">
      <c r="A13" s="120"/>
      <c r="B13" s="121"/>
      <c r="C13" s="122"/>
      <c r="D13" s="122"/>
      <c r="E13" s="122"/>
      <c r="F13" s="122"/>
      <c r="G13" s="122"/>
      <c r="H13" s="122">
        <f t="shared" si="0"/>
        <v>0</v>
      </c>
      <c r="I13" s="123" t="e">
        <f t="shared" si="2"/>
        <v>#DIV/0!</v>
      </c>
      <c r="J13" s="57"/>
      <c r="K13" s="3"/>
      <c r="L13" s="3"/>
    </row>
    <row r="14" spans="1:12" ht="12.75">
      <c r="A14" s="120"/>
      <c r="B14" s="121"/>
      <c r="C14" s="122"/>
      <c r="D14" s="122"/>
      <c r="E14" s="122"/>
      <c r="F14" s="122"/>
      <c r="G14" s="122"/>
      <c r="H14" s="122">
        <f t="shared" si="0"/>
        <v>0</v>
      </c>
      <c r="I14" s="123" t="e">
        <f t="shared" si="2"/>
        <v>#DIV/0!</v>
      </c>
      <c r="J14" s="57"/>
      <c r="K14" s="3"/>
      <c r="L14" s="3"/>
    </row>
    <row r="15" spans="1:12" ht="12.75">
      <c r="A15" s="120"/>
      <c r="B15" s="121"/>
      <c r="C15" s="122"/>
      <c r="D15" s="122"/>
      <c r="E15" s="122"/>
      <c r="F15" s="122"/>
      <c r="G15" s="122"/>
      <c r="H15" s="122">
        <f t="shared" si="0"/>
        <v>0</v>
      </c>
      <c r="I15" s="123" t="e">
        <f t="shared" si="2"/>
        <v>#DIV/0!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2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2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2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2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6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9"/>
      <c r="B22" s="6" t="s">
        <v>1</v>
      </c>
      <c r="C22" s="7" t="s">
        <v>15</v>
      </c>
      <c r="D22" s="11" t="s">
        <v>3</v>
      </c>
      <c r="E22" s="12"/>
      <c r="F22" s="5" t="s">
        <v>16</v>
      </c>
      <c r="G22" s="13"/>
      <c r="H22" s="3"/>
      <c r="I22" s="3"/>
      <c r="J22" s="3"/>
      <c r="K22" s="3"/>
      <c r="L22" s="3"/>
    </row>
    <row r="23" spans="1:12" ht="12.75">
      <c r="A23" s="120">
        <v>3</v>
      </c>
      <c r="B23" s="121" t="s">
        <v>14</v>
      </c>
      <c r="C23" s="122">
        <v>902</v>
      </c>
      <c r="D23" s="124">
        <f>C23/5</f>
        <v>180.4</v>
      </c>
      <c r="E23" s="125"/>
      <c r="F23" s="8">
        <v>12</v>
      </c>
      <c r="G23" s="16"/>
      <c r="H23" s="3"/>
      <c r="I23" s="3"/>
      <c r="J23" s="3"/>
      <c r="K23" s="3"/>
      <c r="L23" s="3"/>
    </row>
    <row r="24" spans="1:12" ht="12.75">
      <c r="A24" s="120">
        <v>6</v>
      </c>
      <c r="B24" s="121" t="s">
        <v>9</v>
      </c>
      <c r="C24" s="122">
        <v>881</v>
      </c>
      <c r="D24" s="124">
        <f>C24/5</f>
        <v>176.2</v>
      </c>
      <c r="E24" s="125"/>
      <c r="F24" s="8">
        <v>11</v>
      </c>
      <c r="G24" s="16"/>
      <c r="H24" s="3"/>
      <c r="I24" s="3"/>
      <c r="J24" s="3"/>
      <c r="K24" s="3"/>
      <c r="L24" s="3"/>
    </row>
    <row r="25" spans="1:12" ht="12.75">
      <c r="A25" s="120">
        <v>2</v>
      </c>
      <c r="B25" s="121" t="s">
        <v>7</v>
      </c>
      <c r="C25" s="122">
        <v>878</v>
      </c>
      <c r="D25" s="124">
        <f>C25/5</f>
        <v>175.6</v>
      </c>
      <c r="E25" s="125"/>
      <c r="F25" s="8">
        <v>10</v>
      </c>
      <c r="G25" s="16"/>
      <c r="H25" s="3"/>
      <c r="I25" s="3"/>
      <c r="J25" s="3"/>
      <c r="K25" s="3"/>
      <c r="L25" s="3"/>
    </row>
    <row r="26" spans="1:12" ht="12.75">
      <c r="A26" s="120">
        <v>5</v>
      </c>
      <c r="B26" s="121" t="s">
        <v>13</v>
      </c>
      <c r="C26" s="122">
        <v>800</v>
      </c>
      <c r="D26" s="124">
        <f>C26/5</f>
        <v>160</v>
      </c>
      <c r="E26" s="125"/>
      <c r="F26" s="8">
        <v>9</v>
      </c>
      <c r="G26" s="16"/>
      <c r="H26" s="3"/>
      <c r="I26" s="3"/>
      <c r="J26" s="3"/>
      <c r="K26" s="3"/>
      <c r="L26" s="3"/>
    </row>
    <row r="27" spans="1:12" ht="12.75">
      <c r="A27" s="120">
        <v>1</v>
      </c>
      <c r="B27" s="121" t="s">
        <v>6</v>
      </c>
      <c r="C27" s="122">
        <v>690</v>
      </c>
      <c r="D27" s="124">
        <f>C27/5</f>
        <v>138</v>
      </c>
      <c r="E27" s="125"/>
      <c r="F27" s="8">
        <v>8</v>
      </c>
      <c r="G27" s="16"/>
      <c r="H27" s="3"/>
      <c r="I27" s="3"/>
      <c r="J27" s="3"/>
      <c r="K27" s="3"/>
      <c r="L27" s="3"/>
    </row>
    <row r="28" spans="1:12" ht="12.75">
      <c r="A28" s="10"/>
      <c r="B28" s="58"/>
      <c r="C28" s="61"/>
      <c r="D28" s="124"/>
      <c r="E28" s="125"/>
      <c r="F28" s="8">
        <v>7</v>
      </c>
      <c r="G28" s="16"/>
      <c r="H28" s="3"/>
      <c r="I28" s="3"/>
      <c r="J28" s="3"/>
      <c r="K28" s="3"/>
      <c r="L28" s="3"/>
    </row>
    <row r="29" spans="1:12" ht="12.75">
      <c r="A29" s="10"/>
      <c r="B29" s="58"/>
      <c r="C29" s="61"/>
      <c r="D29" s="124"/>
      <c r="E29" s="125"/>
      <c r="F29" s="8">
        <v>6</v>
      </c>
      <c r="G29" s="16"/>
      <c r="H29" s="3"/>
      <c r="I29" s="3"/>
      <c r="J29" s="3"/>
      <c r="K29" s="3"/>
      <c r="L29" s="3"/>
    </row>
    <row r="30" spans="1:12" ht="12.75" hidden="1">
      <c r="A30" s="10"/>
      <c r="B30" s="58"/>
      <c r="C30" s="61"/>
      <c r="D30" s="124"/>
      <c r="E30" s="125"/>
      <c r="F30" s="8">
        <v>5</v>
      </c>
      <c r="G30" s="16"/>
      <c r="H30" s="3"/>
      <c r="I30" s="3"/>
      <c r="J30" s="3"/>
      <c r="K30" s="3"/>
      <c r="L30" s="3"/>
    </row>
    <row r="31" spans="1:12" ht="12.75" hidden="1">
      <c r="A31" s="10"/>
      <c r="B31" s="58"/>
      <c r="C31" s="10"/>
      <c r="D31" s="124"/>
      <c r="E31" s="125"/>
      <c r="F31" s="8">
        <v>4</v>
      </c>
      <c r="G31" s="16"/>
      <c r="H31" s="3"/>
      <c r="I31" s="3"/>
      <c r="J31" s="3"/>
      <c r="K31" s="3"/>
      <c r="L31" s="3"/>
    </row>
    <row r="32" spans="1:12" ht="12.75" hidden="1">
      <c r="A32" s="10"/>
      <c r="B32" s="9"/>
      <c r="C32" s="10"/>
      <c r="D32" s="14"/>
      <c r="E32" s="15"/>
      <c r="F32" s="8"/>
      <c r="G32" s="16"/>
      <c r="H32" s="3"/>
      <c r="I32" s="3"/>
      <c r="J32" s="3"/>
      <c r="K32" s="3"/>
      <c r="L32" s="3"/>
    </row>
    <row r="33" spans="1:12" ht="12.75" hidden="1">
      <c r="A33" s="10"/>
      <c r="B33" s="9"/>
      <c r="C33" s="7"/>
      <c r="D33" s="14"/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/>
      <c r="B34" s="9"/>
      <c r="C34" s="7"/>
      <c r="D34" s="14"/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/>
      <c r="B35" s="9"/>
      <c r="C35" s="7"/>
      <c r="D35" s="14"/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/>
      <c r="B36" s="9"/>
      <c r="C36" s="7"/>
      <c r="D36" s="14"/>
      <c r="E36" s="15"/>
      <c r="F36" s="8"/>
      <c r="G36" s="16"/>
      <c r="H36" s="3"/>
      <c r="I36" s="3"/>
      <c r="J36" s="3"/>
      <c r="K36" s="3"/>
      <c r="L36" s="3"/>
    </row>
    <row r="37" spans="1:12" ht="12.75">
      <c r="A37" s="10"/>
      <c r="B37" s="58"/>
      <c r="C37" s="7"/>
      <c r="D37" s="124"/>
      <c r="E37" s="125"/>
      <c r="F37" s="8">
        <v>5</v>
      </c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62">
        <v>4</v>
      </c>
      <c r="B42" s="63" t="s">
        <v>12</v>
      </c>
      <c r="C42" s="64">
        <v>864</v>
      </c>
      <c r="D42" s="126">
        <f>C42/5</f>
        <v>172.8</v>
      </c>
      <c r="E42" s="127"/>
      <c r="F42" s="80">
        <v>7</v>
      </c>
      <c r="G42" s="3"/>
      <c r="H42" s="3"/>
      <c r="I42" s="3"/>
      <c r="J42" s="3"/>
      <c r="K42" s="3"/>
      <c r="L42" s="3"/>
    </row>
    <row r="43" spans="1:12" ht="12.75">
      <c r="A43" s="62">
        <v>7</v>
      </c>
      <c r="B43" s="63" t="s">
        <v>39</v>
      </c>
      <c r="C43" s="64">
        <v>808</v>
      </c>
      <c r="D43" s="126">
        <f>C43/5</f>
        <v>161.6</v>
      </c>
      <c r="E43" s="127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/>
      <c r="B44" s="63"/>
      <c r="C44" s="64"/>
      <c r="D44" s="78"/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/>
      <c r="B45" s="75"/>
      <c r="C45" s="76"/>
      <c r="D45" s="78"/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/>
      <c r="B46" s="75"/>
      <c r="C46" s="76"/>
      <c r="D46" s="78"/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/>
      <c r="B47" s="75"/>
      <c r="C47" s="76"/>
      <c r="D47" s="78"/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>C49/5</f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>C50/5</f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2">
    <mergeCell ref="D42:E42"/>
    <mergeCell ref="D43:E4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7:E37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H4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9.140625" style="3" customWidth="1"/>
    <col min="2" max="2" width="18.421875" style="3" customWidth="1"/>
    <col min="3" max="3" width="14.421875" style="3" customWidth="1"/>
    <col min="4" max="5" width="14.8515625" style="3" customWidth="1"/>
    <col min="6" max="6" width="12.28125" style="3" customWidth="1"/>
    <col min="7" max="7" width="12.7109375" style="3" customWidth="1"/>
    <col min="8" max="26" width="9.140625" style="3" customWidth="1"/>
    <col min="27" max="16384" width="9.140625" style="1" customWidth="1"/>
  </cols>
  <sheetData>
    <row r="2" ht="13.5" thickBot="1"/>
    <row r="3" spans="1:34" ht="13.5" thickBot="1">
      <c r="A3" s="20"/>
      <c r="B3" s="4" t="s">
        <v>18</v>
      </c>
      <c r="C3" s="4"/>
      <c r="D3" s="6" t="s">
        <v>47</v>
      </c>
      <c r="E3" s="99" t="s">
        <v>43</v>
      </c>
      <c r="F3" s="23" t="s">
        <v>33</v>
      </c>
      <c r="G3" s="23" t="s">
        <v>34</v>
      </c>
      <c r="H3" s="130" t="s">
        <v>26</v>
      </c>
      <c r="I3" s="131"/>
      <c r="J3" s="132"/>
      <c r="K3" s="130" t="s">
        <v>32</v>
      </c>
      <c r="L3" s="131"/>
      <c r="M3" s="132"/>
      <c r="N3" s="130" t="s">
        <v>38</v>
      </c>
      <c r="O3" s="131"/>
      <c r="P3" s="132"/>
      <c r="Q3" s="130" t="s">
        <v>40</v>
      </c>
      <c r="R3" s="131"/>
      <c r="S3" s="132"/>
      <c r="T3" s="136" t="s">
        <v>45</v>
      </c>
      <c r="U3" s="137"/>
      <c r="V3" s="138"/>
      <c r="W3" s="136" t="s">
        <v>50</v>
      </c>
      <c r="X3" s="137"/>
      <c r="Y3" s="138"/>
      <c r="Z3" s="136" t="s">
        <v>52</v>
      </c>
      <c r="AA3" s="137"/>
      <c r="AB3" s="138"/>
      <c r="AC3" s="130" t="s">
        <v>53</v>
      </c>
      <c r="AD3" s="131"/>
      <c r="AE3" s="132"/>
      <c r="AF3" s="130" t="s">
        <v>55</v>
      </c>
      <c r="AG3" s="131"/>
      <c r="AH3" s="132"/>
    </row>
    <row r="4" spans="1:34" s="90" customFormat="1" ht="38.25">
      <c r="A4" s="84" t="s">
        <v>20</v>
      </c>
      <c r="B4" s="85" t="s">
        <v>1</v>
      </c>
      <c r="C4" s="92" t="s">
        <v>41</v>
      </c>
      <c r="D4" s="86" t="s">
        <v>46</v>
      </c>
      <c r="E4" s="104" t="s">
        <v>48</v>
      </c>
      <c r="F4" s="87" t="s">
        <v>21</v>
      </c>
      <c r="G4" s="87" t="s">
        <v>22</v>
      </c>
      <c r="H4" s="88" t="s">
        <v>2</v>
      </c>
      <c r="I4" s="89" t="s">
        <v>3</v>
      </c>
      <c r="J4" s="89" t="s">
        <v>24</v>
      </c>
      <c r="K4" s="89" t="s">
        <v>23</v>
      </c>
      <c r="L4" s="89" t="s">
        <v>3</v>
      </c>
      <c r="M4" s="89" t="s">
        <v>24</v>
      </c>
      <c r="N4" s="89" t="s">
        <v>23</v>
      </c>
      <c r="O4" s="89" t="s">
        <v>3</v>
      </c>
      <c r="P4" s="89" t="s">
        <v>24</v>
      </c>
      <c r="Q4" s="89" t="s">
        <v>23</v>
      </c>
      <c r="R4" s="89" t="s">
        <v>3</v>
      </c>
      <c r="S4" s="89" t="s">
        <v>24</v>
      </c>
      <c r="T4" s="89" t="s">
        <v>23</v>
      </c>
      <c r="U4" s="89" t="s">
        <v>3</v>
      </c>
      <c r="V4" s="89" t="s">
        <v>24</v>
      </c>
      <c r="W4" s="89" t="s">
        <v>23</v>
      </c>
      <c r="X4" s="89" t="s">
        <v>3</v>
      </c>
      <c r="Y4" s="89" t="s">
        <v>24</v>
      </c>
      <c r="Z4" s="89" t="s">
        <v>23</v>
      </c>
      <c r="AA4" s="89" t="s">
        <v>3</v>
      </c>
      <c r="AB4" s="89" t="s">
        <v>24</v>
      </c>
      <c r="AC4" s="89" t="s">
        <v>23</v>
      </c>
      <c r="AD4" s="89" t="s">
        <v>3</v>
      </c>
      <c r="AE4" s="89" t="s">
        <v>24</v>
      </c>
      <c r="AF4" s="89" t="s">
        <v>23</v>
      </c>
      <c r="AG4" s="89" t="s">
        <v>3</v>
      </c>
      <c r="AH4" s="89" t="s">
        <v>24</v>
      </c>
    </row>
    <row r="5" spans="1:34" ht="12.75">
      <c r="A5" s="8">
        <v>3</v>
      </c>
      <c r="B5" s="9" t="s">
        <v>8</v>
      </c>
      <c r="C5" s="114">
        <f>J5+AB5+AH5</f>
        <v>10</v>
      </c>
      <c r="D5" s="115">
        <f aca="true" t="shared" si="0" ref="D5:D15">F5-C5</f>
        <v>68</v>
      </c>
      <c r="E5" s="116">
        <f>K5+N5+Q5+T5+W5+AC5</f>
        <v>5872</v>
      </c>
      <c r="F5" s="5">
        <f aca="true" t="shared" si="1" ref="F5:F13">J5+M5+P5+S5+V5+Y5+AB5+AE5+AH5</f>
        <v>78</v>
      </c>
      <c r="G5" s="5">
        <f aca="true" t="shared" si="2" ref="G5:G13">H5+K5+N5+Q5+T5+W5+Z5+AC5+AF5</f>
        <v>6747</v>
      </c>
      <c r="H5" s="102">
        <v>875</v>
      </c>
      <c r="I5" s="32">
        <f aca="true" t="shared" si="3" ref="I5:I15">H5/5</f>
        <v>175</v>
      </c>
      <c r="J5" s="91">
        <v>10</v>
      </c>
      <c r="K5" s="101">
        <v>1023</v>
      </c>
      <c r="L5" s="32">
        <f aca="true" t="shared" si="4" ref="L5:L15">K5/5</f>
        <v>204.6</v>
      </c>
      <c r="M5" s="98">
        <v>11</v>
      </c>
      <c r="N5" s="100">
        <v>1034</v>
      </c>
      <c r="O5" s="32">
        <f aca="true" t="shared" si="5" ref="O5:O15">N5/5</f>
        <v>206.8</v>
      </c>
      <c r="P5" s="98">
        <v>12</v>
      </c>
      <c r="Q5" s="100">
        <v>896</v>
      </c>
      <c r="R5" s="32">
        <f aca="true" t="shared" si="6" ref="R5:R17">Q5/5</f>
        <v>179.2</v>
      </c>
      <c r="S5" s="98">
        <v>10</v>
      </c>
      <c r="T5" s="100">
        <v>947</v>
      </c>
      <c r="U5" s="32">
        <f aca="true" t="shared" si="7" ref="U5:U15">T5/5</f>
        <v>189.4</v>
      </c>
      <c r="V5" s="98">
        <v>11</v>
      </c>
      <c r="W5" s="100">
        <v>995</v>
      </c>
      <c r="X5" s="32">
        <f aca="true" t="shared" si="8" ref="X5:X15">W5/5</f>
        <v>199</v>
      </c>
      <c r="Y5" s="98">
        <v>12</v>
      </c>
      <c r="Z5" s="33">
        <v>0</v>
      </c>
      <c r="AA5" s="32">
        <f aca="true" t="shared" si="9" ref="AA5:AA15">Z5/5</f>
        <v>0</v>
      </c>
      <c r="AB5" s="91">
        <v>0</v>
      </c>
      <c r="AC5" s="100">
        <v>977</v>
      </c>
      <c r="AD5" s="32">
        <f aca="true" t="shared" si="10" ref="AD5:AD15">AC5/5</f>
        <v>195.4</v>
      </c>
      <c r="AE5" s="98">
        <v>12</v>
      </c>
      <c r="AF5" s="33">
        <v>0</v>
      </c>
      <c r="AG5" s="32">
        <f aca="true" t="shared" si="11" ref="AG5:AG15">AF5/5</f>
        <v>0</v>
      </c>
      <c r="AH5" s="91">
        <v>0</v>
      </c>
    </row>
    <row r="6" spans="1:34" ht="12.75">
      <c r="A6" s="8">
        <v>9</v>
      </c>
      <c r="B6" s="9" t="s">
        <v>14</v>
      </c>
      <c r="C6" s="114">
        <f>J6+P6+AE6</f>
        <v>13</v>
      </c>
      <c r="D6" s="115">
        <f t="shared" si="0"/>
        <v>67</v>
      </c>
      <c r="E6" s="116">
        <f>K6+N6+Q6+Q6+T6+Z6</f>
        <v>5669</v>
      </c>
      <c r="F6" s="5">
        <f t="shared" si="1"/>
        <v>80</v>
      </c>
      <c r="G6" s="5">
        <f t="shared" si="2"/>
        <v>7198</v>
      </c>
      <c r="H6" s="33">
        <v>723</v>
      </c>
      <c r="I6" s="32">
        <f t="shared" si="3"/>
        <v>144.6</v>
      </c>
      <c r="J6" s="91">
        <v>4</v>
      </c>
      <c r="K6" s="101">
        <v>1032</v>
      </c>
      <c r="L6" s="32">
        <f t="shared" si="4"/>
        <v>206.4</v>
      </c>
      <c r="M6" s="98">
        <v>12</v>
      </c>
      <c r="N6" s="100">
        <v>894</v>
      </c>
      <c r="O6" s="32">
        <f t="shared" si="5"/>
        <v>178.8</v>
      </c>
      <c r="P6" s="98">
        <v>9</v>
      </c>
      <c r="Q6" s="100">
        <v>964</v>
      </c>
      <c r="R6" s="32">
        <f t="shared" si="6"/>
        <v>192.8</v>
      </c>
      <c r="S6" s="98">
        <v>12</v>
      </c>
      <c r="T6" s="100">
        <v>992</v>
      </c>
      <c r="U6" s="32">
        <f t="shared" si="7"/>
        <v>198.4</v>
      </c>
      <c r="V6" s="98">
        <v>12</v>
      </c>
      <c r="W6" s="33">
        <v>868</v>
      </c>
      <c r="X6" s="32">
        <f t="shared" si="8"/>
        <v>173.6</v>
      </c>
      <c r="Y6" s="91">
        <v>9</v>
      </c>
      <c r="Z6" s="100">
        <v>823</v>
      </c>
      <c r="AA6" s="32">
        <f t="shared" si="9"/>
        <v>164.6</v>
      </c>
      <c r="AB6" s="98">
        <v>10</v>
      </c>
      <c r="AC6" s="33">
        <v>0</v>
      </c>
      <c r="AD6" s="32">
        <f t="shared" si="10"/>
        <v>0</v>
      </c>
      <c r="AE6" s="91">
        <v>0</v>
      </c>
      <c r="AF6" s="100">
        <v>902</v>
      </c>
      <c r="AG6" s="32">
        <f t="shared" si="11"/>
        <v>180.4</v>
      </c>
      <c r="AH6" s="98">
        <v>12</v>
      </c>
    </row>
    <row r="7" spans="1:34" ht="12.75">
      <c r="A7" s="8">
        <v>1</v>
      </c>
      <c r="B7" s="9" t="s">
        <v>9</v>
      </c>
      <c r="C7" s="114">
        <f>J7+M7+AE7</f>
        <v>25</v>
      </c>
      <c r="D7" s="115">
        <f t="shared" si="0"/>
        <v>65</v>
      </c>
      <c r="E7" s="116">
        <f>N7+Q7+T7+W7+Z7+AF7</f>
        <v>5601</v>
      </c>
      <c r="F7" s="5">
        <f t="shared" si="1"/>
        <v>90</v>
      </c>
      <c r="G7" s="5">
        <f t="shared" si="2"/>
        <v>8109</v>
      </c>
      <c r="H7" s="102">
        <v>816</v>
      </c>
      <c r="I7" s="32">
        <f t="shared" si="3"/>
        <v>163.2</v>
      </c>
      <c r="J7" s="91">
        <v>8</v>
      </c>
      <c r="K7" s="33">
        <v>896</v>
      </c>
      <c r="L7" s="32">
        <f t="shared" si="4"/>
        <v>179.2</v>
      </c>
      <c r="M7" s="91">
        <v>8</v>
      </c>
      <c r="N7" s="100">
        <v>990</v>
      </c>
      <c r="O7" s="32">
        <f t="shared" si="5"/>
        <v>198</v>
      </c>
      <c r="P7" s="98">
        <v>11</v>
      </c>
      <c r="Q7" s="100">
        <v>905</v>
      </c>
      <c r="R7" s="32">
        <f t="shared" si="6"/>
        <v>181</v>
      </c>
      <c r="S7" s="98">
        <v>11</v>
      </c>
      <c r="T7" s="100">
        <v>921</v>
      </c>
      <c r="U7" s="32">
        <f t="shared" si="7"/>
        <v>184.2</v>
      </c>
      <c r="V7" s="98">
        <v>9</v>
      </c>
      <c r="W7" s="100">
        <v>957</v>
      </c>
      <c r="X7" s="32">
        <f t="shared" si="8"/>
        <v>191.4</v>
      </c>
      <c r="Y7" s="98">
        <v>11</v>
      </c>
      <c r="Z7" s="100">
        <v>947</v>
      </c>
      <c r="AA7" s="32">
        <f t="shared" si="9"/>
        <v>189.4</v>
      </c>
      <c r="AB7" s="98">
        <v>12</v>
      </c>
      <c r="AC7" s="33">
        <v>796</v>
      </c>
      <c r="AD7" s="32">
        <f t="shared" si="10"/>
        <v>159.2</v>
      </c>
      <c r="AE7" s="117">
        <v>9</v>
      </c>
      <c r="AF7" s="100">
        <v>881</v>
      </c>
      <c r="AG7" s="32">
        <f t="shared" si="11"/>
        <v>176.2</v>
      </c>
      <c r="AH7" s="98">
        <v>11</v>
      </c>
    </row>
    <row r="8" spans="1:34" ht="12.75">
      <c r="A8" s="8">
        <v>5</v>
      </c>
      <c r="B8" s="9" t="s">
        <v>13</v>
      </c>
      <c r="C8" s="114">
        <f>J8+S8+Y8</f>
        <v>14</v>
      </c>
      <c r="D8" s="115">
        <f t="shared" si="0"/>
        <v>58</v>
      </c>
      <c r="E8" s="116">
        <f>K8+N8+T8+Z8+AC8+AF8</f>
        <v>5171</v>
      </c>
      <c r="F8" s="5">
        <f t="shared" si="1"/>
        <v>72</v>
      </c>
      <c r="G8" s="5">
        <f t="shared" si="2"/>
        <v>6731</v>
      </c>
      <c r="H8" s="33">
        <v>790</v>
      </c>
      <c r="I8" s="32">
        <f t="shared" si="3"/>
        <v>158</v>
      </c>
      <c r="J8" s="91">
        <v>7</v>
      </c>
      <c r="K8" s="101">
        <v>897</v>
      </c>
      <c r="L8" s="32">
        <f t="shared" si="4"/>
        <v>179.4</v>
      </c>
      <c r="M8" s="98">
        <v>9</v>
      </c>
      <c r="N8" s="100">
        <v>848</v>
      </c>
      <c r="O8" s="32">
        <f t="shared" si="5"/>
        <v>169.6</v>
      </c>
      <c r="P8" s="98">
        <v>8</v>
      </c>
      <c r="Q8" s="33">
        <v>770</v>
      </c>
      <c r="R8" s="32">
        <f t="shared" si="6"/>
        <v>154</v>
      </c>
      <c r="S8" s="91">
        <v>7</v>
      </c>
      <c r="T8" s="100">
        <v>939</v>
      </c>
      <c r="U8" s="32">
        <f t="shared" si="7"/>
        <v>187.8</v>
      </c>
      <c r="V8" s="98">
        <v>10</v>
      </c>
      <c r="W8" s="33">
        <v>0</v>
      </c>
      <c r="X8" s="32">
        <f t="shared" si="8"/>
        <v>0</v>
      </c>
      <c r="Y8" s="91">
        <v>0</v>
      </c>
      <c r="Z8" s="100">
        <v>839</v>
      </c>
      <c r="AA8" s="32">
        <f t="shared" si="9"/>
        <v>167.8</v>
      </c>
      <c r="AB8" s="98">
        <v>11</v>
      </c>
      <c r="AC8" s="100">
        <v>848</v>
      </c>
      <c r="AD8" s="32">
        <f t="shared" si="10"/>
        <v>169.6</v>
      </c>
      <c r="AE8" s="98">
        <v>11</v>
      </c>
      <c r="AF8" s="100">
        <v>800</v>
      </c>
      <c r="AG8" s="32">
        <f t="shared" si="11"/>
        <v>160</v>
      </c>
      <c r="AH8" s="98">
        <v>9</v>
      </c>
    </row>
    <row r="9" spans="1:34" ht="12.75">
      <c r="A9" s="8">
        <v>2</v>
      </c>
      <c r="B9" s="9" t="s">
        <v>27</v>
      </c>
      <c r="C9" s="114">
        <f>S9+Y9+AE9</f>
        <v>0</v>
      </c>
      <c r="D9" s="115">
        <f t="shared" si="0"/>
        <v>47</v>
      </c>
      <c r="E9" s="116">
        <f>H9+K9+N9+T9+Z9</f>
        <v>4483</v>
      </c>
      <c r="F9" s="5">
        <f t="shared" si="1"/>
        <v>47</v>
      </c>
      <c r="G9" s="5">
        <f t="shared" si="2"/>
        <v>4483</v>
      </c>
      <c r="H9" s="103">
        <v>979</v>
      </c>
      <c r="I9" s="32">
        <f t="shared" si="3"/>
        <v>195.8</v>
      </c>
      <c r="J9" s="98">
        <v>12</v>
      </c>
      <c r="K9" s="101">
        <v>941</v>
      </c>
      <c r="L9" s="32">
        <f t="shared" si="4"/>
        <v>188.2</v>
      </c>
      <c r="M9" s="98">
        <v>10</v>
      </c>
      <c r="N9" s="100">
        <v>910</v>
      </c>
      <c r="O9" s="32">
        <f t="shared" si="5"/>
        <v>182</v>
      </c>
      <c r="P9" s="98">
        <v>10</v>
      </c>
      <c r="Q9" s="33">
        <v>0</v>
      </c>
      <c r="R9" s="32">
        <f t="shared" si="6"/>
        <v>0</v>
      </c>
      <c r="S9" s="91">
        <v>0</v>
      </c>
      <c r="T9" s="100">
        <v>884</v>
      </c>
      <c r="U9" s="32">
        <f t="shared" si="7"/>
        <v>176.8</v>
      </c>
      <c r="V9" s="98">
        <v>6</v>
      </c>
      <c r="W9" s="33">
        <v>0</v>
      </c>
      <c r="X9" s="32">
        <f t="shared" si="8"/>
        <v>0</v>
      </c>
      <c r="Y9" s="91">
        <v>0</v>
      </c>
      <c r="Z9" s="100">
        <v>769</v>
      </c>
      <c r="AA9" s="32">
        <f t="shared" si="9"/>
        <v>153.8</v>
      </c>
      <c r="AB9" s="98">
        <v>9</v>
      </c>
      <c r="AC9" s="33">
        <v>0</v>
      </c>
      <c r="AD9" s="32">
        <f t="shared" si="10"/>
        <v>0</v>
      </c>
      <c r="AE9" s="91">
        <v>0</v>
      </c>
      <c r="AF9" s="33">
        <v>0</v>
      </c>
      <c r="AG9" s="32">
        <f t="shared" si="11"/>
        <v>0</v>
      </c>
      <c r="AH9" s="30">
        <v>0</v>
      </c>
    </row>
    <row r="10" spans="1:34" ht="12.75">
      <c r="A10" s="8">
        <v>6</v>
      </c>
      <c r="B10" s="9" t="s">
        <v>7</v>
      </c>
      <c r="C10" s="114">
        <f>S10+AB10+AE10</f>
        <v>0</v>
      </c>
      <c r="D10" s="115">
        <f t="shared" si="0"/>
        <v>43</v>
      </c>
      <c r="E10" s="116">
        <f>N10+T10+W10+K10+AF10+H10</f>
        <v>4891</v>
      </c>
      <c r="F10" s="5">
        <f t="shared" si="1"/>
        <v>43</v>
      </c>
      <c r="G10" s="5">
        <f t="shared" si="2"/>
        <v>4891</v>
      </c>
      <c r="H10" s="103">
        <v>757</v>
      </c>
      <c r="I10" s="32">
        <f t="shared" si="3"/>
        <v>151.4</v>
      </c>
      <c r="J10" s="98">
        <v>5</v>
      </c>
      <c r="K10" s="101">
        <v>835</v>
      </c>
      <c r="L10" s="32">
        <f t="shared" si="4"/>
        <v>167</v>
      </c>
      <c r="M10" s="98">
        <v>6</v>
      </c>
      <c r="N10" s="100">
        <v>820</v>
      </c>
      <c r="O10" s="32">
        <f t="shared" si="5"/>
        <v>164</v>
      </c>
      <c r="P10" s="98">
        <v>7</v>
      </c>
      <c r="Q10" s="33">
        <v>0</v>
      </c>
      <c r="R10" s="32">
        <f t="shared" si="6"/>
        <v>0</v>
      </c>
      <c r="S10" s="91">
        <v>0</v>
      </c>
      <c r="T10" s="100">
        <v>884</v>
      </c>
      <c r="U10" s="32">
        <f t="shared" si="7"/>
        <v>176.8</v>
      </c>
      <c r="V10" s="98">
        <v>7</v>
      </c>
      <c r="W10" s="100">
        <v>717</v>
      </c>
      <c r="X10" s="32">
        <f t="shared" si="8"/>
        <v>143.4</v>
      </c>
      <c r="Y10" s="98">
        <v>8</v>
      </c>
      <c r="Z10" s="33">
        <v>0</v>
      </c>
      <c r="AA10" s="32">
        <f t="shared" si="9"/>
        <v>0</v>
      </c>
      <c r="AB10" s="91">
        <v>0</v>
      </c>
      <c r="AC10" s="33">
        <v>0</v>
      </c>
      <c r="AD10" s="32">
        <f t="shared" si="10"/>
        <v>0</v>
      </c>
      <c r="AE10" s="91">
        <v>0</v>
      </c>
      <c r="AF10" s="100">
        <v>878</v>
      </c>
      <c r="AG10" s="32">
        <f t="shared" si="11"/>
        <v>175.6</v>
      </c>
      <c r="AH10" s="98">
        <v>10</v>
      </c>
    </row>
    <row r="11" spans="1:34" ht="12.75">
      <c r="A11" s="8">
        <v>7</v>
      </c>
      <c r="B11" s="9" t="s">
        <v>6</v>
      </c>
      <c r="C11" s="114">
        <f>P11+S11+Y11</f>
        <v>0</v>
      </c>
      <c r="D11" s="115">
        <f t="shared" si="0"/>
        <v>39</v>
      </c>
      <c r="E11" s="116">
        <f>H11+K11+T11+AC11+AF11</f>
        <v>4089</v>
      </c>
      <c r="F11" s="5">
        <f t="shared" si="1"/>
        <v>39</v>
      </c>
      <c r="G11" s="5">
        <f t="shared" si="2"/>
        <v>4089</v>
      </c>
      <c r="H11" s="103">
        <v>838</v>
      </c>
      <c r="I11" s="32">
        <f t="shared" si="3"/>
        <v>167.6</v>
      </c>
      <c r="J11" s="98">
        <v>9</v>
      </c>
      <c r="K11" s="101">
        <v>893</v>
      </c>
      <c r="L11" s="32">
        <f t="shared" si="4"/>
        <v>178.6</v>
      </c>
      <c r="M11" s="98">
        <v>7</v>
      </c>
      <c r="N11" s="33">
        <v>0</v>
      </c>
      <c r="O11" s="32">
        <f t="shared" si="5"/>
        <v>0</v>
      </c>
      <c r="P11" s="91">
        <v>0</v>
      </c>
      <c r="Q11" s="33">
        <v>0</v>
      </c>
      <c r="R11" s="32">
        <f t="shared" si="6"/>
        <v>0</v>
      </c>
      <c r="S11" s="91">
        <v>0</v>
      </c>
      <c r="T11" s="100">
        <v>835</v>
      </c>
      <c r="U11" s="32">
        <f t="shared" si="7"/>
        <v>167</v>
      </c>
      <c r="V11" s="98">
        <v>5</v>
      </c>
      <c r="W11" s="33">
        <v>0</v>
      </c>
      <c r="X11" s="32">
        <f t="shared" si="8"/>
        <v>0</v>
      </c>
      <c r="Y11" s="91">
        <v>0</v>
      </c>
      <c r="Z11" s="33">
        <v>0</v>
      </c>
      <c r="AA11" s="32">
        <f t="shared" si="9"/>
        <v>0</v>
      </c>
      <c r="AB11" s="91">
        <v>0</v>
      </c>
      <c r="AC11" s="100">
        <v>833</v>
      </c>
      <c r="AD11" s="32">
        <f t="shared" si="10"/>
        <v>166.6</v>
      </c>
      <c r="AE11" s="98">
        <v>10</v>
      </c>
      <c r="AF11" s="100">
        <v>690</v>
      </c>
      <c r="AG11" s="32">
        <f t="shared" si="11"/>
        <v>138</v>
      </c>
      <c r="AH11" s="98">
        <v>8</v>
      </c>
    </row>
    <row r="12" spans="1:34" ht="12.75">
      <c r="A12" s="8">
        <v>4</v>
      </c>
      <c r="B12" s="9" t="s">
        <v>25</v>
      </c>
      <c r="C12" s="114">
        <f>M12+P12+AB12</f>
        <v>0</v>
      </c>
      <c r="D12" s="115">
        <f t="shared" si="0"/>
        <v>33</v>
      </c>
      <c r="E12" s="116">
        <f>H12+Q12+T12+W12</f>
        <v>3421</v>
      </c>
      <c r="F12" s="5">
        <f t="shared" si="1"/>
        <v>33</v>
      </c>
      <c r="G12" s="5">
        <f t="shared" si="2"/>
        <v>3421</v>
      </c>
      <c r="H12" s="101">
        <v>772</v>
      </c>
      <c r="I12" s="32">
        <f t="shared" si="3"/>
        <v>154.4</v>
      </c>
      <c r="J12" s="98">
        <v>6</v>
      </c>
      <c r="K12" s="30">
        <v>0</v>
      </c>
      <c r="L12" s="32">
        <f t="shared" si="4"/>
        <v>0</v>
      </c>
      <c r="M12" s="91">
        <v>0</v>
      </c>
      <c r="N12" s="33">
        <v>0</v>
      </c>
      <c r="O12" s="32">
        <f t="shared" si="5"/>
        <v>0</v>
      </c>
      <c r="P12" s="91">
        <v>0</v>
      </c>
      <c r="Q12" s="100">
        <v>851</v>
      </c>
      <c r="R12" s="32">
        <f t="shared" si="6"/>
        <v>170.2</v>
      </c>
      <c r="S12" s="98">
        <v>9</v>
      </c>
      <c r="T12" s="100">
        <v>918</v>
      </c>
      <c r="U12" s="32">
        <f t="shared" si="7"/>
        <v>183.6</v>
      </c>
      <c r="V12" s="98">
        <v>8</v>
      </c>
      <c r="W12" s="100">
        <v>880</v>
      </c>
      <c r="X12" s="32">
        <f t="shared" si="8"/>
        <v>176</v>
      </c>
      <c r="Y12" s="98">
        <v>10</v>
      </c>
      <c r="Z12" s="33">
        <v>0</v>
      </c>
      <c r="AA12" s="32">
        <f t="shared" si="9"/>
        <v>0</v>
      </c>
      <c r="AB12" s="91">
        <v>0</v>
      </c>
      <c r="AC12" s="33">
        <v>0</v>
      </c>
      <c r="AD12" s="32">
        <f t="shared" si="10"/>
        <v>0</v>
      </c>
      <c r="AE12" s="30">
        <v>0</v>
      </c>
      <c r="AF12" s="33">
        <v>0</v>
      </c>
      <c r="AG12" s="32">
        <f t="shared" si="11"/>
        <v>0</v>
      </c>
      <c r="AH12" s="30">
        <v>0</v>
      </c>
    </row>
    <row r="13" spans="1:34" ht="12.75">
      <c r="A13" s="8">
        <v>8</v>
      </c>
      <c r="B13" s="9" t="s">
        <v>5</v>
      </c>
      <c r="C13" s="114">
        <f>M13+V13+Y13</f>
        <v>0</v>
      </c>
      <c r="D13" s="115">
        <f t="shared" si="0"/>
        <v>25</v>
      </c>
      <c r="E13" s="116">
        <f>H13+N13+Q13</f>
        <v>2526</v>
      </c>
      <c r="F13" s="5">
        <f t="shared" si="1"/>
        <v>25</v>
      </c>
      <c r="G13" s="5">
        <f t="shared" si="2"/>
        <v>2526</v>
      </c>
      <c r="H13" s="100">
        <v>899</v>
      </c>
      <c r="I13" s="32">
        <f t="shared" si="3"/>
        <v>179.8</v>
      </c>
      <c r="J13" s="98">
        <v>11</v>
      </c>
      <c r="K13" s="30">
        <v>0</v>
      </c>
      <c r="L13" s="32">
        <f t="shared" si="4"/>
        <v>0</v>
      </c>
      <c r="M13" s="91">
        <v>0</v>
      </c>
      <c r="N13" s="100">
        <v>788</v>
      </c>
      <c r="O13" s="32">
        <f t="shared" si="5"/>
        <v>157.6</v>
      </c>
      <c r="P13" s="98">
        <v>6</v>
      </c>
      <c r="Q13" s="100">
        <v>839</v>
      </c>
      <c r="R13" s="32">
        <f t="shared" si="6"/>
        <v>167.8</v>
      </c>
      <c r="S13" s="98">
        <v>8</v>
      </c>
      <c r="T13" s="33">
        <v>0</v>
      </c>
      <c r="U13" s="32">
        <f t="shared" si="7"/>
        <v>0</v>
      </c>
      <c r="V13" s="91">
        <v>0</v>
      </c>
      <c r="W13" s="33">
        <v>0</v>
      </c>
      <c r="X13" s="32">
        <f t="shared" si="8"/>
        <v>0</v>
      </c>
      <c r="Y13" s="91">
        <v>0</v>
      </c>
      <c r="Z13" s="100">
        <v>0</v>
      </c>
      <c r="AA13" s="32">
        <f t="shared" si="9"/>
        <v>0</v>
      </c>
      <c r="AB13" s="98">
        <v>0</v>
      </c>
      <c r="AC13" s="33">
        <v>0</v>
      </c>
      <c r="AD13" s="32">
        <f t="shared" si="10"/>
        <v>0</v>
      </c>
      <c r="AE13" s="30">
        <v>0</v>
      </c>
      <c r="AF13" s="33">
        <v>0</v>
      </c>
      <c r="AG13" s="32">
        <f t="shared" si="11"/>
        <v>0</v>
      </c>
      <c r="AH13" s="30">
        <v>0</v>
      </c>
    </row>
    <row r="14" spans="1:34" ht="12.75">
      <c r="A14" s="8">
        <v>10</v>
      </c>
      <c r="B14" s="9"/>
      <c r="C14" s="29">
        <f>M14+AE14</f>
        <v>0</v>
      </c>
      <c r="D14" s="29">
        <f t="shared" si="0"/>
        <v>0</v>
      </c>
      <c r="E14" s="29"/>
      <c r="F14" s="5"/>
      <c r="G14" s="5"/>
      <c r="H14" s="34"/>
      <c r="I14" s="32">
        <f t="shared" si="3"/>
        <v>0</v>
      </c>
      <c r="J14" s="30"/>
      <c r="K14" s="30"/>
      <c r="L14" s="32">
        <f t="shared" si="4"/>
        <v>0</v>
      </c>
      <c r="M14" s="30"/>
      <c r="N14" s="33"/>
      <c r="O14" s="32">
        <f t="shared" si="5"/>
        <v>0</v>
      </c>
      <c r="P14" s="30"/>
      <c r="Q14" s="33"/>
      <c r="R14" s="32">
        <f t="shared" si="6"/>
        <v>0</v>
      </c>
      <c r="S14" s="30"/>
      <c r="T14" s="33"/>
      <c r="U14" s="32">
        <f t="shared" si="7"/>
        <v>0</v>
      </c>
      <c r="V14" s="30"/>
      <c r="W14" s="33"/>
      <c r="X14" s="32">
        <f t="shared" si="8"/>
        <v>0</v>
      </c>
      <c r="Y14" s="30"/>
      <c r="Z14" s="33"/>
      <c r="AA14" s="32">
        <f t="shared" si="9"/>
        <v>0</v>
      </c>
      <c r="AB14" s="30"/>
      <c r="AC14" s="33"/>
      <c r="AD14" s="32">
        <f t="shared" si="10"/>
        <v>0</v>
      </c>
      <c r="AE14" s="30"/>
      <c r="AF14" s="33"/>
      <c r="AG14" s="32">
        <f t="shared" si="11"/>
        <v>0</v>
      </c>
      <c r="AH14" s="30"/>
    </row>
    <row r="15" spans="1:34" ht="12.75">
      <c r="A15" s="8">
        <v>11</v>
      </c>
      <c r="B15" s="9"/>
      <c r="C15" s="29">
        <f>M15+AE15</f>
        <v>0</v>
      </c>
      <c r="D15" s="29">
        <f t="shared" si="0"/>
        <v>0</v>
      </c>
      <c r="E15" s="29"/>
      <c r="F15" s="5"/>
      <c r="G15" s="5"/>
      <c r="H15" s="31"/>
      <c r="I15" s="32">
        <f t="shared" si="3"/>
        <v>0</v>
      </c>
      <c r="J15" s="30"/>
      <c r="K15" s="30"/>
      <c r="L15" s="32">
        <f t="shared" si="4"/>
        <v>0</v>
      </c>
      <c r="M15" s="30"/>
      <c r="N15" s="33"/>
      <c r="O15" s="32">
        <f t="shared" si="5"/>
        <v>0</v>
      </c>
      <c r="P15" s="30"/>
      <c r="Q15" s="33"/>
      <c r="R15" s="32">
        <f t="shared" si="6"/>
        <v>0</v>
      </c>
      <c r="S15" s="30"/>
      <c r="T15" s="33"/>
      <c r="U15" s="32">
        <f t="shared" si="7"/>
        <v>0</v>
      </c>
      <c r="V15" s="30"/>
      <c r="W15" s="33"/>
      <c r="X15" s="32">
        <f t="shared" si="8"/>
        <v>0</v>
      </c>
      <c r="Y15" s="30"/>
      <c r="Z15" s="33"/>
      <c r="AA15" s="32">
        <f t="shared" si="9"/>
        <v>0</v>
      </c>
      <c r="AB15" s="30"/>
      <c r="AC15" s="33"/>
      <c r="AD15" s="32">
        <f t="shared" si="10"/>
        <v>0</v>
      </c>
      <c r="AE15" s="30"/>
      <c r="AF15" s="33"/>
      <c r="AG15" s="32">
        <f t="shared" si="11"/>
        <v>0</v>
      </c>
      <c r="AH15" s="30"/>
    </row>
    <row r="16" spans="1:34" ht="12.75">
      <c r="A16" s="8">
        <v>12</v>
      </c>
      <c r="B16" s="9"/>
      <c r="C16" s="9"/>
      <c r="D16" s="9"/>
      <c r="E16" s="9"/>
      <c r="F16" s="5"/>
      <c r="H16" s="30"/>
      <c r="I16" s="32"/>
      <c r="J16" s="30"/>
      <c r="K16" s="33"/>
      <c r="L16" s="32"/>
      <c r="M16" s="30"/>
      <c r="N16" s="33"/>
      <c r="O16" s="32"/>
      <c r="P16" s="30"/>
      <c r="Q16" s="33"/>
      <c r="R16" s="32">
        <f t="shared" si="6"/>
        <v>0</v>
      </c>
      <c r="S16" s="30"/>
      <c r="T16" s="33"/>
      <c r="U16" s="32"/>
      <c r="V16" s="30"/>
      <c r="W16" s="33"/>
      <c r="X16" s="31"/>
      <c r="Y16" s="32"/>
      <c r="Z16" s="33"/>
      <c r="AA16" s="31"/>
      <c r="AB16" s="32"/>
      <c r="AC16" s="33"/>
      <c r="AD16" s="31"/>
      <c r="AE16" s="32"/>
      <c r="AF16" s="33"/>
      <c r="AG16" s="31"/>
      <c r="AH16" s="32"/>
    </row>
    <row r="17" spans="1:34" ht="12.75">
      <c r="A17" s="8">
        <v>13</v>
      </c>
      <c r="B17" s="9"/>
      <c r="C17" s="9"/>
      <c r="D17" s="9"/>
      <c r="E17" s="9"/>
      <c r="F17" s="5"/>
      <c r="G17" s="5"/>
      <c r="H17" s="39"/>
      <c r="I17" s="39"/>
      <c r="J17" s="39"/>
      <c r="K17" s="35"/>
      <c r="L17" s="35"/>
      <c r="M17" s="35"/>
      <c r="N17" s="33"/>
      <c r="O17" s="32"/>
      <c r="P17" s="30"/>
      <c r="Q17" s="33"/>
      <c r="R17" s="32">
        <f t="shared" si="6"/>
        <v>0</v>
      </c>
      <c r="S17" s="30"/>
      <c r="T17" s="33"/>
      <c r="U17" s="32"/>
      <c r="V17" s="30"/>
      <c r="W17" s="33"/>
      <c r="X17" s="31"/>
      <c r="Y17" s="32"/>
      <c r="Z17" s="33"/>
      <c r="AA17" s="31"/>
      <c r="AB17" s="32"/>
      <c r="AC17" s="33"/>
      <c r="AD17" s="31"/>
      <c r="AE17" s="32"/>
      <c r="AF17" s="33"/>
      <c r="AG17" s="31"/>
      <c r="AH17" s="32"/>
    </row>
    <row r="18" spans="1:34" ht="12.75">
      <c r="A18" s="8">
        <v>14</v>
      </c>
      <c r="B18" s="9"/>
      <c r="F18" s="5"/>
      <c r="G18" s="5"/>
      <c r="H18" s="30"/>
      <c r="I18" s="32"/>
      <c r="J18" s="30"/>
      <c r="K18" s="33"/>
      <c r="L18" s="32"/>
      <c r="M18" s="30"/>
      <c r="N18" s="33"/>
      <c r="O18" s="32"/>
      <c r="P18" s="30"/>
      <c r="Q18" s="33"/>
      <c r="R18" s="32"/>
      <c r="S18" s="30"/>
      <c r="T18" s="33"/>
      <c r="U18" s="32"/>
      <c r="V18" s="30"/>
      <c r="W18" s="33"/>
      <c r="X18" s="31"/>
      <c r="Y18" s="32"/>
      <c r="Z18" s="33"/>
      <c r="AA18" s="31"/>
      <c r="AB18" s="32"/>
      <c r="AC18" s="33"/>
      <c r="AD18" s="31"/>
      <c r="AE18" s="32"/>
      <c r="AF18" s="33"/>
      <c r="AG18" s="31"/>
      <c r="AH18" s="32"/>
    </row>
    <row r="19" spans="8:34" ht="13.5" thickBot="1"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6"/>
      <c r="AB19" s="36"/>
      <c r="AC19" s="36"/>
      <c r="AD19" s="36"/>
      <c r="AE19" s="36"/>
      <c r="AF19" s="36"/>
      <c r="AG19" s="36"/>
      <c r="AH19" s="36"/>
    </row>
    <row r="20" spans="2:34" ht="13.5" thickBot="1">
      <c r="B20" s="81" t="s">
        <v>17</v>
      </c>
      <c r="D20" s="6" t="s">
        <v>19</v>
      </c>
      <c r="E20" s="99" t="s">
        <v>43</v>
      </c>
      <c r="F20" s="23" t="s">
        <v>33</v>
      </c>
      <c r="G20" s="23" t="s">
        <v>35</v>
      </c>
      <c r="H20" s="133" t="s">
        <v>26</v>
      </c>
      <c r="I20" s="134"/>
      <c r="J20" s="135"/>
      <c r="K20" s="133" t="s">
        <v>32</v>
      </c>
      <c r="L20" s="134"/>
      <c r="M20" s="135"/>
      <c r="N20" s="133" t="s">
        <v>38</v>
      </c>
      <c r="O20" s="134"/>
      <c r="P20" s="135"/>
      <c r="Q20" s="133" t="s">
        <v>40</v>
      </c>
      <c r="R20" s="134"/>
      <c r="S20" s="135"/>
      <c r="T20" s="139" t="s">
        <v>45</v>
      </c>
      <c r="U20" s="118"/>
      <c r="V20" s="119"/>
      <c r="W20" s="139" t="s">
        <v>50</v>
      </c>
      <c r="X20" s="118"/>
      <c r="Y20" s="119"/>
      <c r="Z20" s="139" t="s">
        <v>52</v>
      </c>
      <c r="AA20" s="118"/>
      <c r="AB20" s="119"/>
      <c r="AC20" s="133" t="s">
        <v>53</v>
      </c>
      <c r="AD20" s="134"/>
      <c r="AE20" s="135"/>
      <c r="AF20" s="133" t="s">
        <v>53</v>
      </c>
      <c r="AG20" s="134"/>
      <c r="AH20" s="135"/>
    </row>
    <row r="21" spans="1:34" s="90" customFormat="1" ht="38.25">
      <c r="A21" s="84" t="s">
        <v>20</v>
      </c>
      <c r="B21" s="85" t="s">
        <v>1</v>
      </c>
      <c r="C21" s="92" t="s">
        <v>42</v>
      </c>
      <c r="D21" s="86" t="s">
        <v>46</v>
      </c>
      <c r="E21" s="104" t="s">
        <v>48</v>
      </c>
      <c r="F21" s="87" t="s">
        <v>21</v>
      </c>
      <c r="G21" s="93" t="s">
        <v>2</v>
      </c>
      <c r="H21" s="94" t="s">
        <v>2</v>
      </c>
      <c r="I21" s="95" t="s">
        <v>3</v>
      </c>
      <c r="J21" s="96" t="s">
        <v>16</v>
      </c>
      <c r="K21" s="97" t="s">
        <v>23</v>
      </c>
      <c r="L21" s="97" t="s">
        <v>3</v>
      </c>
      <c r="M21" s="97" t="s">
        <v>24</v>
      </c>
      <c r="N21" s="97" t="s">
        <v>23</v>
      </c>
      <c r="O21" s="97" t="s">
        <v>3</v>
      </c>
      <c r="P21" s="97" t="s">
        <v>24</v>
      </c>
      <c r="Q21" s="97" t="s">
        <v>23</v>
      </c>
      <c r="R21" s="97" t="s">
        <v>3</v>
      </c>
      <c r="S21" s="97" t="s">
        <v>24</v>
      </c>
      <c r="T21" s="97" t="s">
        <v>23</v>
      </c>
      <c r="U21" s="97" t="s">
        <v>3</v>
      </c>
      <c r="V21" s="97" t="s">
        <v>24</v>
      </c>
      <c r="W21" s="97" t="s">
        <v>23</v>
      </c>
      <c r="X21" s="97" t="s">
        <v>3</v>
      </c>
      <c r="Y21" s="97" t="s">
        <v>24</v>
      </c>
      <c r="Z21" s="97" t="s">
        <v>23</v>
      </c>
      <c r="AA21" s="97" t="s">
        <v>3</v>
      </c>
      <c r="AB21" s="97" t="s">
        <v>24</v>
      </c>
      <c r="AC21" s="97" t="s">
        <v>23</v>
      </c>
      <c r="AD21" s="97" t="s">
        <v>3</v>
      </c>
      <c r="AE21" s="97" t="s">
        <v>24</v>
      </c>
      <c r="AF21" s="97" t="s">
        <v>23</v>
      </c>
      <c r="AG21" s="97" t="s">
        <v>3</v>
      </c>
      <c r="AH21" s="97" t="s">
        <v>24</v>
      </c>
    </row>
    <row r="22" spans="1:34" ht="12.75">
      <c r="A22" s="10">
        <v>1</v>
      </c>
      <c r="B22" s="9" t="s">
        <v>12</v>
      </c>
      <c r="C22" s="114">
        <f>Y22+AB22+AH22</f>
        <v>14</v>
      </c>
      <c r="D22" s="115">
        <f aca="true" t="shared" si="12" ref="D22:D28">F22-C22</f>
        <v>42</v>
      </c>
      <c r="E22" s="116">
        <f>H22+K22+N22+Q22+AC22+T22</f>
        <v>5663</v>
      </c>
      <c r="F22" s="5">
        <f aca="true" t="shared" si="13" ref="F22:F28">J22+M22+P22+S22+V22+Y22+AB22+AE22+AH22</f>
        <v>56</v>
      </c>
      <c r="G22" s="5">
        <f aca="true" t="shared" si="14" ref="G22:G28">H22+K22+N22+Q22+T22+W22+Z22+AC22+AF22</f>
        <v>7403</v>
      </c>
      <c r="H22" s="100">
        <v>933</v>
      </c>
      <c r="I22" s="37">
        <f aca="true" t="shared" si="15" ref="I22:I28">H22/5</f>
        <v>186.6</v>
      </c>
      <c r="J22" s="98">
        <v>7</v>
      </c>
      <c r="K22" s="101">
        <v>917</v>
      </c>
      <c r="L22" s="32">
        <f aca="true" t="shared" si="16" ref="L22:L28">K22/5</f>
        <v>183.4</v>
      </c>
      <c r="M22" s="98">
        <v>7</v>
      </c>
      <c r="N22" s="100">
        <v>988</v>
      </c>
      <c r="O22" s="32">
        <f aca="true" t="shared" si="17" ref="O22:O28">N22/5</f>
        <v>197.6</v>
      </c>
      <c r="P22" s="98">
        <v>7</v>
      </c>
      <c r="Q22" s="101">
        <v>945</v>
      </c>
      <c r="R22" s="32">
        <f aca="true" t="shared" si="18" ref="R22:R28">Q22/5</f>
        <v>189</v>
      </c>
      <c r="S22" s="98">
        <v>7</v>
      </c>
      <c r="T22" s="33">
        <v>907</v>
      </c>
      <c r="U22" s="32">
        <f aca="true" t="shared" si="19" ref="U22:U28">T22/5</f>
        <v>181.4</v>
      </c>
      <c r="V22" s="98">
        <v>7</v>
      </c>
      <c r="W22" s="33">
        <v>0</v>
      </c>
      <c r="X22" s="32">
        <f aca="true" t="shared" si="20" ref="X22:X27">W22/5</f>
        <v>0</v>
      </c>
      <c r="Y22" s="91">
        <v>0</v>
      </c>
      <c r="Z22" s="33">
        <v>876</v>
      </c>
      <c r="AA22" s="32">
        <f aca="true" t="shared" si="21" ref="AA22:AA28">Z22/5</f>
        <v>175.2</v>
      </c>
      <c r="AB22" s="91">
        <v>7</v>
      </c>
      <c r="AC22" s="100">
        <v>973</v>
      </c>
      <c r="AD22" s="32">
        <f aca="true" t="shared" si="22" ref="AD22:AD28">AC22/5</f>
        <v>194.6</v>
      </c>
      <c r="AE22" s="98">
        <v>7</v>
      </c>
      <c r="AF22" s="33">
        <v>864</v>
      </c>
      <c r="AG22" s="32">
        <f aca="true" t="shared" si="23" ref="AG22:AG28">AF22/5</f>
        <v>172.8</v>
      </c>
      <c r="AH22" s="91">
        <v>7</v>
      </c>
    </row>
    <row r="23" spans="1:34" ht="12.75">
      <c r="A23" s="10">
        <v>6</v>
      </c>
      <c r="B23" s="9" t="s">
        <v>28</v>
      </c>
      <c r="C23" s="114">
        <f>M23+AB23+AH23</f>
        <v>5</v>
      </c>
      <c r="D23" s="115">
        <f t="shared" si="12"/>
        <v>34</v>
      </c>
      <c r="E23" s="116">
        <f>H23+N23+Q23+T23+W23+AC23</f>
        <v>5108</v>
      </c>
      <c r="F23" s="5">
        <f t="shared" si="13"/>
        <v>39</v>
      </c>
      <c r="G23" s="5">
        <f t="shared" si="14"/>
        <v>5859</v>
      </c>
      <c r="H23" s="100">
        <v>876</v>
      </c>
      <c r="I23" s="37">
        <f t="shared" si="15"/>
        <v>175.2</v>
      </c>
      <c r="J23" s="98">
        <v>6</v>
      </c>
      <c r="K23" s="30">
        <v>751</v>
      </c>
      <c r="L23" s="32">
        <f t="shared" si="16"/>
        <v>150.2</v>
      </c>
      <c r="M23" s="91">
        <v>5</v>
      </c>
      <c r="N23" s="100">
        <v>797</v>
      </c>
      <c r="O23" s="32">
        <f t="shared" si="17"/>
        <v>159.4</v>
      </c>
      <c r="P23" s="98">
        <v>5</v>
      </c>
      <c r="Q23" s="100">
        <v>906</v>
      </c>
      <c r="R23" s="32">
        <f t="shared" si="18"/>
        <v>181.2</v>
      </c>
      <c r="S23" s="98">
        <v>5</v>
      </c>
      <c r="T23" s="100">
        <v>829</v>
      </c>
      <c r="U23" s="32">
        <f t="shared" si="19"/>
        <v>165.8</v>
      </c>
      <c r="V23" s="98">
        <v>6</v>
      </c>
      <c r="W23" s="100">
        <v>875</v>
      </c>
      <c r="X23" s="32">
        <f t="shared" si="20"/>
        <v>175</v>
      </c>
      <c r="Y23" s="98">
        <v>7</v>
      </c>
      <c r="Z23" s="33">
        <v>0</v>
      </c>
      <c r="AA23" s="32">
        <f t="shared" si="21"/>
        <v>0</v>
      </c>
      <c r="AB23" s="91">
        <v>0</v>
      </c>
      <c r="AC23" s="100">
        <v>825</v>
      </c>
      <c r="AD23" s="32">
        <f t="shared" si="22"/>
        <v>165</v>
      </c>
      <c r="AE23" s="98">
        <v>5</v>
      </c>
      <c r="AF23" s="33">
        <v>0</v>
      </c>
      <c r="AG23" s="32">
        <f t="shared" si="23"/>
        <v>0</v>
      </c>
      <c r="AH23" s="91">
        <v>0</v>
      </c>
    </row>
    <row r="24" spans="1:34" ht="12.75">
      <c r="A24" s="10">
        <v>2</v>
      </c>
      <c r="B24" s="9" t="s">
        <v>10</v>
      </c>
      <c r="C24" s="114">
        <f>M24+P24+S24</f>
        <v>4</v>
      </c>
      <c r="D24" s="115">
        <f t="shared" si="12"/>
        <v>33</v>
      </c>
      <c r="E24" s="116">
        <f>H24+T24+W24+Z24+AC24+AF24</f>
        <v>4916</v>
      </c>
      <c r="F24" s="5">
        <f t="shared" si="13"/>
        <v>37</v>
      </c>
      <c r="G24" s="5">
        <f t="shared" si="14"/>
        <v>5813</v>
      </c>
      <c r="H24" s="100">
        <v>828</v>
      </c>
      <c r="I24" s="37">
        <f t="shared" si="15"/>
        <v>165.6</v>
      </c>
      <c r="J24" s="98">
        <v>5</v>
      </c>
      <c r="K24" s="30">
        <v>0</v>
      </c>
      <c r="L24" s="32">
        <f t="shared" si="16"/>
        <v>0</v>
      </c>
      <c r="M24" s="91">
        <v>0</v>
      </c>
      <c r="N24" s="33">
        <v>0</v>
      </c>
      <c r="O24" s="32">
        <f t="shared" si="17"/>
        <v>0</v>
      </c>
      <c r="P24" s="91">
        <v>0</v>
      </c>
      <c r="Q24" s="33">
        <v>897</v>
      </c>
      <c r="R24" s="32">
        <f t="shared" si="18"/>
        <v>179.4</v>
      </c>
      <c r="S24" s="91">
        <v>4</v>
      </c>
      <c r="T24" s="100">
        <v>810</v>
      </c>
      <c r="U24" s="32">
        <f t="shared" si="19"/>
        <v>162</v>
      </c>
      <c r="V24" s="98">
        <v>5</v>
      </c>
      <c r="W24" s="100">
        <v>797</v>
      </c>
      <c r="X24" s="32">
        <f t="shared" si="20"/>
        <v>159.4</v>
      </c>
      <c r="Y24" s="98">
        <v>5</v>
      </c>
      <c r="Z24" s="100">
        <v>814</v>
      </c>
      <c r="AA24" s="32">
        <f t="shared" si="21"/>
        <v>162.8</v>
      </c>
      <c r="AB24" s="98">
        <v>6</v>
      </c>
      <c r="AC24" s="100">
        <v>859</v>
      </c>
      <c r="AD24" s="32">
        <f t="shared" si="22"/>
        <v>171.8</v>
      </c>
      <c r="AE24" s="98">
        <v>6</v>
      </c>
      <c r="AF24" s="100">
        <v>808</v>
      </c>
      <c r="AG24" s="32">
        <f t="shared" si="23"/>
        <v>161.6</v>
      </c>
      <c r="AH24" s="98">
        <v>6</v>
      </c>
    </row>
    <row r="25" spans="1:34" ht="12.75">
      <c r="A25" s="10">
        <v>5</v>
      </c>
      <c r="B25" s="9" t="s">
        <v>4</v>
      </c>
      <c r="C25" s="114">
        <f>T25+AC25+AF25</f>
        <v>0</v>
      </c>
      <c r="D25" s="115">
        <f t="shared" si="12"/>
        <v>29</v>
      </c>
      <c r="E25" s="116">
        <f>H25+K25+N25+W25+Z25+Q25</f>
        <v>4820</v>
      </c>
      <c r="F25" s="5">
        <f t="shared" si="13"/>
        <v>29</v>
      </c>
      <c r="G25" s="5">
        <f t="shared" si="14"/>
        <v>4820</v>
      </c>
      <c r="H25" s="100">
        <v>781</v>
      </c>
      <c r="I25" s="37">
        <f t="shared" si="15"/>
        <v>156.2</v>
      </c>
      <c r="J25" s="98">
        <v>3</v>
      </c>
      <c r="K25" s="101">
        <v>844</v>
      </c>
      <c r="L25" s="32">
        <f t="shared" si="16"/>
        <v>168.8</v>
      </c>
      <c r="M25" s="98">
        <v>6</v>
      </c>
      <c r="N25" s="100">
        <v>823</v>
      </c>
      <c r="O25" s="32">
        <f t="shared" si="17"/>
        <v>164.6</v>
      </c>
      <c r="P25" s="98">
        <v>6</v>
      </c>
      <c r="Q25" s="100">
        <v>821</v>
      </c>
      <c r="R25" s="32">
        <f t="shared" si="18"/>
        <v>164.2</v>
      </c>
      <c r="S25" s="98">
        <v>3</v>
      </c>
      <c r="T25" s="33">
        <v>0</v>
      </c>
      <c r="U25" s="32">
        <f t="shared" si="19"/>
        <v>0</v>
      </c>
      <c r="V25" s="91">
        <v>0</v>
      </c>
      <c r="W25" s="100">
        <v>848</v>
      </c>
      <c r="X25" s="32">
        <f t="shared" si="20"/>
        <v>169.6</v>
      </c>
      <c r="Y25" s="98">
        <v>6</v>
      </c>
      <c r="Z25" s="100">
        <v>703</v>
      </c>
      <c r="AA25" s="32">
        <f t="shared" si="21"/>
        <v>140.6</v>
      </c>
      <c r="AB25" s="98">
        <v>5</v>
      </c>
      <c r="AC25" s="33">
        <v>0</v>
      </c>
      <c r="AD25" s="32">
        <f t="shared" si="22"/>
        <v>0</v>
      </c>
      <c r="AE25" s="91">
        <v>0</v>
      </c>
      <c r="AF25" s="33">
        <v>0</v>
      </c>
      <c r="AG25" s="32">
        <f t="shared" si="23"/>
        <v>0</v>
      </c>
      <c r="AH25" s="117">
        <v>0</v>
      </c>
    </row>
    <row r="26" spans="1:34" ht="12.75">
      <c r="A26" s="10">
        <v>4</v>
      </c>
      <c r="B26" s="9" t="s">
        <v>11</v>
      </c>
      <c r="C26" s="114">
        <f>M26+V26+Y26</f>
        <v>0</v>
      </c>
      <c r="D26" s="115">
        <f t="shared" si="12"/>
        <v>14</v>
      </c>
      <c r="E26" s="116">
        <f>H26+N26+Q26+Z26</f>
        <v>2506</v>
      </c>
      <c r="F26" s="5">
        <f t="shared" si="13"/>
        <v>14</v>
      </c>
      <c r="G26" s="5">
        <f t="shared" si="14"/>
        <v>2506</v>
      </c>
      <c r="H26" s="100">
        <v>805</v>
      </c>
      <c r="I26" s="37">
        <f t="shared" si="15"/>
        <v>161</v>
      </c>
      <c r="J26" s="98">
        <v>4</v>
      </c>
      <c r="K26" s="30">
        <v>0</v>
      </c>
      <c r="L26" s="32">
        <f t="shared" si="16"/>
        <v>0</v>
      </c>
      <c r="M26" s="91">
        <v>0</v>
      </c>
      <c r="N26" s="100">
        <v>792</v>
      </c>
      <c r="O26" s="32">
        <f t="shared" si="17"/>
        <v>158.4</v>
      </c>
      <c r="P26" s="98">
        <v>4</v>
      </c>
      <c r="Q26" s="100">
        <v>909</v>
      </c>
      <c r="R26" s="32">
        <f t="shared" si="18"/>
        <v>181.8</v>
      </c>
      <c r="S26" s="98">
        <v>6</v>
      </c>
      <c r="T26" s="33">
        <v>0</v>
      </c>
      <c r="U26" s="32">
        <f t="shared" si="19"/>
        <v>0</v>
      </c>
      <c r="V26" s="91">
        <v>0</v>
      </c>
      <c r="W26" s="33">
        <v>0</v>
      </c>
      <c r="X26" s="32">
        <f t="shared" si="20"/>
        <v>0</v>
      </c>
      <c r="Y26" s="91">
        <v>0</v>
      </c>
      <c r="Z26" s="33">
        <v>0</v>
      </c>
      <c r="AA26" s="32">
        <f t="shared" si="21"/>
        <v>0</v>
      </c>
      <c r="AB26" s="30">
        <v>0</v>
      </c>
      <c r="AC26" s="33">
        <v>0</v>
      </c>
      <c r="AD26" s="32">
        <f t="shared" si="22"/>
        <v>0</v>
      </c>
      <c r="AE26" s="30">
        <v>0</v>
      </c>
      <c r="AF26" s="33">
        <v>0</v>
      </c>
      <c r="AG26" s="32">
        <f t="shared" si="23"/>
        <v>0</v>
      </c>
      <c r="AH26" s="30">
        <v>0</v>
      </c>
    </row>
    <row r="27" spans="1:34" ht="12.75">
      <c r="A27" s="10">
        <v>3</v>
      </c>
      <c r="B27" s="9" t="s">
        <v>29</v>
      </c>
      <c r="C27" s="114">
        <f>P27+V27+Y27</f>
        <v>0</v>
      </c>
      <c r="D27" s="115">
        <f t="shared" si="12"/>
        <v>8</v>
      </c>
      <c r="E27" s="116">
        <f>H27+Q27+K27</f>
        <v>2096</v>
      </c>
      <c r="F27" s="5">
        <f t="shared" si="13"/>
        <v>8</v>
      </c>
      <c r="G27" s="5">
        <f t="shared" si="14"/>
        <v>2096</v>
      </c>
      <c r="H27" s="100">
        <v>688</v>
      </c>
      <c r="I27" s="37">
        <f t="shared" si="15"/>
        <v>137.6</v>
      </c>
      <c r="J27" s="98">
        <v>2</v>
      </c>
      <c r="K27" s="101">
        <v>678</v>
      </c>
      <c r="L27" s="32">
        <f t="shared" si="16"/>
        <v>135.6</v>
      </c>
      <c r="M27" s="98">
        <v>4</v>
      </c>
      <c r="N27" s="33">
        <v>0</v>
      </c>
      <c r="O27" s="32">
        <f t="shared" si="17"/>
        <v>0</v>
      </c>
      <c r="P27" s="91">
        <v>0</v>
      </c>
      <c r="Q27" s="100">
        <v>730</v>
      </c>
      <c r="R27" s="32">
        <f t="shared" si="18"/>
        <v>146</v>
      </c>
      <c r="S27" s="98">
        <v>2</v>
      </c>
      <c r="T27" s="33">
        <v>0</v>
      </c>
      <c r="U27" s="32">
        <f t="shared" si="19"/>
        <v>0</v>
      </c>
      <c r="V27" s="91">
        <v>0</v>
      </c>
      <c r="W27" s="33">
        <v>0</v>
      </c>
      <c r="X27" s="32">
        <f t="shared" si="20"/>
        <v>0</v>
      </c>
      <c r="Y27" s="91">
        <v>0</v>
      </c>
      <c r="Z27" s="33">
        <v>0</v>
      </c>
      <c r="AA27" s="32">
        <f t="shared" si="21"/>
        <v>0</v>
      </c>
      <c r="AB27" s="30">
        <v>0</v>
      </c>
      <c r="AC27" s="33">
        <v>0</v>
      </c>
      <c r="AD27" s="32">
        <f t="shared" si="22"/>
        <v>0</v>
      </c>
      <c r="AE27" s="30">
        <v>0</v>
      </c>
      <c r="AF27" s="33">
        <v>0</v>
      </c>
      <c r="AG27" s="32">
        <f t="shared" si="23"/>
        <v>0</v>
      </c>
      <c r="AH27" s="30">
        <v>0</v>
      </c>
    </row>
    <row r="28" spans="1:34" ht="12.75">
      <c r="A28" s="10">
        <v>7</v>
      </c>
      <c r="B28" s="9" t="s">
        <v>36</v>
      </c>
      <c r="C28" s="114">
        <f>J28+M28+S28</f>
        <v>0</v>
      </c>
      <c r="D28" s="115">
        <f t="shared" si="12"/>
        <v>3</v>
      </c>
      <c r="E28" s="116">
        <f>N28</f>
        <v>739</v>
      </c>
      <c r="F28" s="5">
        <f t="shared" si="13"/>
        <v>3</v>
      </c>
      <c r="G28" s="5">
        <f t="shared" si="14"/>
        <v>739</v>
      </c>
      <c r="H28" s="33">
        <v>0</v>
      </c>
      <c r="I28" s="37">
        <f t="shared" si="15"/>
        <v>0</v>
      </c>
      <c r="J28" s="91">
        <v>0</v>
      </c>
      <c r="K28" s="30">
        <v>0</v>
      </c>
      <c r="L28" s="32">
        <f t="shared" si="16"/>
        <v>0</v>
      </c>
      <c r="M28" s="91">
        <v>0</v>
      </c>
      <c r="N28" s="100">
        <v>739</v>
      </c>
      <c r="O28" s="32">
        <f t="shared" si="17"/>
        <v>147.8</v>
      </c>
      <c r="P28" s="98">
        <v>3</v>
      </c>
      <c r="Q28" s="33">
        <v>0</v>
      </c>
      <c r="R28" s="32">
        <f t="shared" si="18"/>
        <v>0</v>
      </c>
      <c r="S28" s="91">
        <v>0</v>
      </c>
      <c r="T28" s="100">
        <v>0</v>
      </c>
      <c r="U28" s="32">
        <f t="shared" si="19"/>
        <v>0</v>
      </c>
      <c r="V28" s="98">
        <v>0</v>
      </c>
      <c r="W28" s="33">
        <v>0</v>
      </c>
      <c r="X28" s="32"/>
      <c r="Y28" s="91">
        <v>0</v>
      </c>
      <c r="Z28" s="33">
        <v>0</v>
      </c>
      <c r="AA28" s="32">
        <f t="shared" si="21"/>
        <v>0</v>
      </c>
      <c r="AB28" s="30">
        <v>0</v>
      </c>
      <c r="AC28" s="33">
        <v>0</v>
      </c>
      <c r="AD28" s="32">
        <f t="shared" si="22"/>
        <v>0</v>
      </c>
      <c r="AE28" s="30">
        <v>0</v>
      </c>
      <c r="AF28" s="33">
        <v>0</v>
      </c>
      <c r="AG28" s="32">
        <f t="shared" si="23"/>
        <v>0</v>
      </c>
      <c r="AH28" s="30">
        <v>0</v>
      </c>
    </row>
    <row r="29" spans="1:34" ht="12.75">
      <c r="A29" s="10">
        <v>8</v>
      </c>
      <c r="B29" s="9"/>
      <c r="C29" s="9"/>
      <c r="D29" s="9"/>
      <c r="E29" s="9"/>
      <c r="F29" s="5"/>
      <c r="G29" s="7"/>
      <c r="H29" s="31"/>
      <c r="I29" s="38"/>
      <c r="J29" s="30"/>
      <c r="K29" s="30"/>
      <c r="L29" s="32"/>
      <c r="M29" s="30"/>
      <c r="N29" s="33"/>
      <c r="O29" s="32"/>
      <c r="P29" s="30"/>
      <c r="Q29" s="33"/>
      <c r="R29" s="32"/>
      <c r="S29" s="30"/>
      <c r="T29" s="33"/>
      <c r="U29" s="32"/>
      <c r="V29" s="30"/>
      <c r="W29" s="33"/>
      <c r="X29" s="32"/>
      <c r="Y29" s="30"/>
      <c r="Z29" s="33"/>
      <c r="AA29" s="32"/>
      <c r="AB29" s="30"/>
      <c r="AC29" s="33"/>
      <c r="AD29" s="32"/>
      <c r="AE29" s="30"/>
      <c r="AF29" s="33"/>
      <c r="AG29" s="32"/>
      <c r="AH29" s="30"/>
    </row>
    <row r="31" spans="9:13" ht="12.75">
      <c r="I31" s="24"/>
      <c r="J31" s="25"/>
      <c r="K31" s="26"/>
      <c r="L31" s="17"/>
      <c r="M31" s="16"/>
    </row>
    <row r="32" spans="9:13" ht="12.75">
      <c r="I32" s="24"/>
      <c r="J32" s="25"/>
      <c r="K32" s="26"/>
      <c r="L32" s="17"/>
      <c r="M32" s="16"/>
    </row>
    <row r="33" spans="8:13" ht="12.75">
      <c r="H33" s="17"/>
      <c r="I33" s="24"/>
      <c r="J33" s="25"/>
      <c r="K33" s="26"/>
      <c r="L33" s="17"/>
      <c r="M33" s="16"/>
    </row>
    <row r="34" spans="8:16" ht="12.75">
      <c r="H34" s="17"/>
      <c r="I34" s="24"/>
      <c r="J34" s="25"/>
      <c r="K34" s="26"/>
      <c r="L34" s="17"/>
      <c r="M34" s="16"/>
      <c r="N34" s="26"/>
      <c r="O34" s="17"/>
      <c r="P34" s="16"/>
    </row>
    <row r="35" spans="8:16" ht="12.75">
      <c r="H35" s="17"/>
      <c r="I35" s="24"/>
      <c r="J35" s="25"/>
      <c r="K35" s="26"/>
      <c r="L35" s="17"/>
      <c r="M35" s="16"/>
      <c r="N35" s="26"/>
      <c r="O35" s="17"/>
      <c r="P35" s="16"/>
    </row>
    <row r="36" spans="8:16" ht="12.75">
      <c r="H36" s="17"/>
      <c r="I36" s="17"/>
      <c r="J36" s="27"/>
      <c r="K36" s="28"/>
      <c r="L36" s="28"/>
      <c r="M36" s="16"/>
      <c r="N36" s="26"/>
      <c r="O36" s="17"/>
      <c r="P36" s="16"/>
    </row>
    <row r="37" spans="8:16" ht="12.75">
      <c r="H37" s="17"/>
      <c r="I37" s="17"/>
      <c r="J37" s="27"/>
      <c r="K37" s="28"/>
      <c r="L37" s="28"/>
      <c r="M37" s="16"/>
      <c r="N37" s="26"/>
      <c r="O37" s="17"/>
      <c r="P37" s="16"/>
    </row>
    <row r="38" spans="8:16" ht="12.75">
      <c r="H38" s="17"/>
      <c r="I38" s="17"/>
      <c r="J38" s="27"/>
      <c r="K38" s="28"/>
      <c r="L38" s="28"/>
      <c r="M38" s="16"/>
      <c r="N38" s="26"/>
      <c r="O38" s="17"/>
      <c r="P38" s="16"/>
    </row>
    <row r="39" spans="8:16" ht="12.75">
      <c r="H39" s="17"/>
      <c r="I39" s="17"/>
      <c r="J39" s="25"/>
      <c r="K39" s="28"/>
      <c r="L39" s="28"/>
      <c r="M39" s="16"/>
      <c r="N39" s="17"/>
      <c r="O39" s="17"/>
      <c r="P39" s="16"/>
    </row>
    <row r="40" spans="8:16" ht="12.75">
      <c r="H40" s="17"/>
      <c r="I40" s="17"/>
      <c r="J40" s="27"/>
      <c r="K40" s="28"/>
      <c r="L40" s="28"/>
      <c r="M40" s="16"/>
      <c r="N40" s="17"/>
      <c r="O40" s="17"/>
      <c r="P40" s="17"/>
    </row>
    <row r="41" spans="8:13" ht="12.75">
      <c r="H41" s="17"/>
      <c r="I41" s="17"/>
      <c r="J41" s="25"/>
      <c r="K41" s="28"/>
      <c r="L41" s="28"/>
      <c r="M41" s="16"/>
    </row>
    <row r="42" spans="8:10" ht="12.75">
      <c r="H42" s="17"/>
      <c r="I42" s="25"/>
      <c r="J42" s="28"/>
    </row>
    <row r="43" spans="8:10" ht="12.75">
      <c r="H43" s="17"/>
      <c r="I43" s="27"/>
      <c r="J43" s="28"/>
    </row>
  </sheetData>
  <sheetProtection/>
  <autoFilter ref="A21:S29">
    <sortState ref="A22:S43">
      <sortCondition descending="1" sortBy="value" ref="D22:D43"/>
      <sortCondition descending="1" sortBy="value" ref="E22:E43"/>
    </sortState>
  </autoFilter>
  <mergeCells count="18">
    <mergeCell ref="Q20:S20"/>
    <mergeCell ref="W3:Y3"/>
    <mergeCell ref="W20:Y20"/>
    <mergeCell ref="T20:V20"/>
    <mergeCell ref="AC3:AE3"/>
    <mergeCell ref="AC20:AE20"/>
    <mergeCell ref="Z3:AB3"/>
    <mergeCell ref="Z20:AB20"/>
    <mergeCell ref="AF3:AH3"/>
    <mergeCell ref="AF20:AH20"/>
    <mergeCell ref="H20:J20"/>
    <mergeCell ref="K20:M20"/>
    <mergeCell ref="H3:J3"/>
    <mergeCell ref="K3:M3"/>
    <mergeCell ref="N3:P3"/>
    <mergeCell ref="N20:P20"/>
    <mergeCell ref="Q3:S3"/>
    <mergeCell ref="T3:V3"/>
  </mergeCells>
  <conditionalFormatting sqref="J15:J16 M29 J21:J22 I21 M13:M16 P34:P39 M31:M35 J24:J26 J28:J29">
    <cfRule type="cellIs" priority="6" dxfId="0" operator="between" stopIfTrue="1">
      <formula>200</formula>
      <formula>300</formula>
    </cfRule>
  </conditionalFormatting>
  <conditionalFormatting sqref="P13">
    <cfRule type="cellIs" priority="5" dxfId="0" operator="between" stopIfTrue="1">
      <formula>200</formula>
      <formula>300</formula>
    </cfRule>
  </conditionalFormatting>
  <conditionalFormatting sqref="J13">
    <cfRule type="cellIs" priority="4" dxfId="0" operator="between" stopIfTrue="1">
      <formula>200</formula>
      <formula>300</formula>
    </cfRule>
  </conditionalFormatting>
  <conditionalFormatting sqref="M22">
    <cfRule type="cellIs" priority="3" dxfId="0" operator="between" stopIfTrue="1">
      <formula>200</formula>
      <formula>300</formula>
    </cfRule>
  </conditionalFormatting>
  <conditionalFormatting sqref="Q22">
    <cfRule type="cellIs" priority="2" dxfId="0" operator="between" stopIfTrue="1">
      <formula>200</formula>
      <formula>300</formula>
    </cfRule>
  </conditionalFormatting>
  <conditionalFormatting sqref="M28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41" sqref="I4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11" t="s">
        <v>0</v>
      </c>
      <c r="B3" s="112" t="s">
        <v>1</v>
      </c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 t="s">
        <v>2</v>
      </c>
      <c r="I3" s="56" t="s">
        <v>3</v>
      </c>
      <c r="J3" s="56"/>
      <c r="K3" s="3"/>
      <c r="L3" s="3"/>
    </row>
    <row r="4" spans="1:12" ht="12.75">
      <c r="A4" s="55">
        <v>1</v>
      </c>
      <c r="B4" s="58" t="s">
        <v>8</v>
      </c>
      <c r="C4" s="61">
        <v>191</v>
      </c>
      <c r="D4" s="61">
        <v>176</v>
      </c>
      <c r="E4" s="61">
        <v>186</v>
      </c>
      <c r="F4" s="61">
        <v>179</v>
      </c>
      <c r="G4" s="61">
        <v>245</v>
      </c>
      <c r="H4" s="61">
        <f aca="true" t="shared" si="0" ref="H4:H10">SUM(C4:G4)</f>
        <v>977</v>
      </c>
      <c r="I4" s="43">
        <f aca="true" t="shared" si="1" ref="I4:I19">AVERAGE(C4:G4)</f>
        <v>195.4</v>
      </c>
      <c r="J4" s="57"/>
      <c r="K4" s="3"/>
      <c r="L4" s="3"/>
    </row>
    <row r="5" spans="1:12" ht="12.75">
      <c r="A5" s="62">
        <v>2</v>
      </c>
      <c r="B5" s="63" t="s">
        <v>12</v>
      </c>
      <c r="C5" s="64">
        <v>179</v>
      </c>
      <c r="D5" s="64">
        <v>178</v>
      </c>
      <c r="E5" s="64">
        <v>223</v>
      </c>
      <c r="F5" s="64">
        <v>160</v>
      </c>
      <c r="G5" s="64">
        <v>233</v>
      </c>
      <c r="H5" s="64">
        <f t="shared" si="0"/>
        <v>973</v>
      </c>
      <c r="I5" s="65">
        <f t="shared" si="1"/>
        <v>194.6</v>
      </c>
      <c r="J5" s="57"/>
      <c r="K5" s="3"/>
      <c r="L5" s="3"/>
    </row>
    <row r="6" spans="1:12" ht="12.75">
      <c r="A6" s="55">
        <v>3</v>
      </c>
      <c r="B6" s="75" t="s">
        <v>39</v>
      </c>
      <c r="C6" s="76">
        <v>162</v>
      </c>
      <c r="D6" s="76">
        <v>175</v>
      </c>
      <c r="E6" s="76">
        <v>171</v>
      </c>
      <c r="F6" s="76">
        <v>193</v>
      </c>
      <c r="G6" s="76">
        <v>158</v>
      </c>
      <c r="H6" s="76">
        <f t="shared" si="0"/>
        <v>859</v>
      </c>
      <c r="I6" s="43">
        <f t="shared" si="1"/>
        <v>171.8</v>
      </c>
      <c r="J6" s="57"/>
      <c r="K6" s="3"/>
      <c r="L6" s="3"/>
    </row>
    <row r="7" spans="1:12" ht="12.75">
      <c r="A7" s="62">
        <v>4</v>
      </c>
      <c r="B7" s="58" t="s">
        <v>13</v>
      </c>
      <c r="C7" s="61">
        <v>169</v>
      </c>
      <c r="D7" s="61">
        <v>168</v>
      </c>
      <c r="E7" s="61">
        <v>159</v>
      </c>
      <c r="F7" s="61">
        <v>213</v>
      </c>
      <c r="G7" s="61">
        <v>139</v>
      </c>
      <c r="H7" s="61">
        <f t="shared" si="0"/>
        <v>848</v>
      </c>
      <c r="I7" s="65">
        <f t="shared" si="1"/>
        <v>169.6</v>
      </c>
      <c r="J7" s="57"/>
      <c r="K7" s="3"/>
      <c r="L7" s="3"/>
    </row>
    <row r="8" spans="1:12" ht="12.75">
      <c r="A8" s="55">
        <v>5</v>
      </c>
      <c r="B8" s="58" t="s">
        <v>6</v>
      </c>
      <c r="C8" s="61">
        <v>182</v>
      </c>
      <c r="D8" s="61">
        <v>198</v>
      </c>
      <c r="E8" s="61">
        <v>125</v>
      </c>
      <c r="F8" s="61">
        <v>157</v>
      </c>
      <c r="G8" s="61">
        <v>171</v>
      </c>
      <c r="H8" s="61">
        <f t="shared" si="0"/>
        <v>833</v>
      </c>
      <c r="I8" s="43">
        <f t="shared" si="1"/>
        <v>166.6</v>
      </c>
      <c r="J8" s="57"/>
      <c r="K8" s="3"/>
      <c r="L8" s="3"/>
    </row>
    <row r="9" spans="1:12" ht="12.75">
      <c r="A9" s="55">
        <v>6</v>
      </c>
      <c r="B9" s="63" t="s">
        <v>28</v>
      </c>
      <c r="C9" s="64">
        <v>155</v>
      </c>
      <c r="D9" s="64">
        <v>140</v>
      </c>
      <c r="E9" s="64">
        <v>180</v>
      </c>
      <c r="F9" s="64">
        <v>176</v>
      </c>
      <c r="G9" s="64">
        <v>174</v>
      </c>
      <c r="H9" s="64">
        <f t="shared" si="0"/>
        <v>825</v>
      </c>
      <c r="I9" s="43">
        <f t="shared" si="1"/>
        <v>165</v>
      </c>
      <c r="J9" s="57"/>
      <c r="K9" s="3"/>
      <c r="L9" s="3"/>
    </row>
    <row r="10" spans="1:12" ht="12.75">
      <c r="A10" s="74">
        <v>7</v>
      </c>
      <c r="B10" s="58" t="s">
        <v>9</v>
      </c>
      <c r="C10" s="61">
        <v>153</v>
      </c>
      <c r="D10" s="61">
        <v>211</v>
      </c>
      <c r="E10" s="61">
        <v>126</v>
      </c>
      <c r="F10" s="61">
        <v>135</v>
      </c>
      <c r="G10" s="61">
        <v>171</v>
      </c>
      <c r="H10" s="61">
        <f t="shared" si="0"/>
        <v>796</v>
      </c>
      <c r="I10" s="82">
        <f t="shared" si="1"/>
        <v>159.2</v>
      </c>
      <c r="J10" s="57"/>
      <c r="K10" s="3"/>
      <c r="L10" s="3"/>
    </row>
    <row r="11" spans="1:12" ht="12.75">
      <c r="A11" s="62"/>
      <c r="B11" s="63"/>
      <c r="C11" s="64"/>
      <c r="D11" s="64"/>
      <c r="E11" s="64"/>
      <c r="F11" s="64"/>
      <c r="G11" s="64"/>
      <c r="H11" s="64">
        <f>SUM(C11:G11)</f>
        <v>0</v>
      </c>
      <c r="I11" s="65" t="e">
        <f t="shared" si="1"/>
        <v>#DIV/0!</v>
      </c>
      <c r="J11" s="57"/>
      <c r="K11" s="3"/>
      <c r="L11" s="3"/>
    </row>
    <row r="12" spans="1:12" ht="12.75">
      <c r="A12" s="55"/>
      <c r="B12" s="58"/>
      <c r="C12" s="61"/>
      <c r="D12" s="61"/>
      <c r="E12" s="61"/>
      <c r="F12" s="61"/>
      <c r="G12" s="61"/>
      <c r="H12" s="61">
        <f>SUM(C12:G12)</f>
        <v>0</v>
      </c>
      <c r="I12" s="43" t="e">
        <f t="shared" si="1"/>
        <v>#DIV/0!</v>
      </c>
      <c r="J12" s="57"/>
      <c r="K12" s="3"/>
      <c r="L12" s="3"/>
    </row>
    <row r="13" spans="1:12" ht="12.75">
      <c r="A13" s="62"/>
      <c r="B13" s="63"/>
      <c r="C13" s="64"/>
      <c r="D13" s="64"/>
      <c r="E13" s="64"/>
      <c r="F13" s="64"/>
      <c r="G13" s="64"/>
      <c r="H13" s="64">
        <f>SUM(C13:G13)</f>
        <v>0</v>
      </c>
      <c r="I13" s="65" t="e">
        <f t="shared" si="1"/>
        <v>#DIV/0!</v>
      </c>
      <c r="J13" s="57"/>
      <c r="K13" s="3"/>
      <c r="L13" s="3"/>
    </row>
    <row r="14" spans="1:12" ht="12.75">
      <c r="A14" s="55"/>
      <c r="B14" s="63"/>
      <c r="C14" s="64"/>
      <c r="D14" s="64"/>
      <c r="E14" s="64"/>
      <c r="F14" s="64"/>
      <c r="G14" s="64"/>
      <c r="H14" s="64">
        <f>SUM(C14:G14)</f>
        <v>0</v>
      </c>
      <c r="I14" s="65" t="e">
        <f t="shared" si="1"/>
        <v>#DIV/0!</v>
      </c>
      <c r="J14" s="57"/>
      <c r="K14" s="3"/>
      <c r="L14" s="3"/>
    </row>
    <row r="15" spans="1:12" ht="12.75">
      <c r="A15" s="55"/>
      <c r="B15" s="58"/>
      <c r="C15" s="61"/>
      <c r="D15" s="61"/>
      <c r="E15" s="61"/>
      <c r="F15" s="61"/>
      <c r="G15" s="61"/>
      <c r="H15" s="61">
        <f>SUM(C15:G15)</f>
        <v>0</v>
      </c>
      <c r="I15" s="43" t="e">
        <f t="shared" si="1"/>
        <v>#DIV/0!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1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1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1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1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6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9"/>
      <c r="B22" s="6" t="s">
        <v>1</v>
      </c>
      <c r="C22" s="7" t="s">
        <v>15</v>
      </c>
      <c r="D22" s="11" t="s">
        <v>3</v>
      </c>
      <c r="E22" s="12"/>
      <c r="F22" s="5" t="s">
        <v>16</v>
      </c>
      <c r="G22" s="13"/>
      <c r="H22" s="3"/>
      <c r="I22" s="3"/>
      <c r="J22" s="3"/>
      <c r="K22" s="3"/>
      <c r="L22" s="3"/>
    </row>
    <row r="23" spans="1:12" ht="12.75">
      <c r="A23" s="10">
        <v>1</v>
      </c>
      <c r="B23" s="58" t="s">
        <v>8</v>
      </c>
      <c r="C23" s="61">
        <v>977</v>
      </c>
      <c r="D23" s="124">
        <f>C23/5</f>
        <v>195.4</v>
      </c>
      <c r="E23" s="125"/>
      <c r="F23" s="8">
        <v>12</v>
      </c>
      <c r="G23" s="16"/>
      <c r="H23" s="3"/>
      <c r="I23" s="3"/>
      <c r="J23" s="3"/>
      <c r="K23" s="3"/>
      <c r="L23" s="3"/>
    </row>
    <row r="24" spans="1:12" ht="12.75">
      <c r="A24" s="10">
        <v>2</v>
      </c>
      <c r="B24" s="58" t="s">
        <v>13</v>
      </c>
      <c r="C24" s="61">
        <v>848</v>
      </c>
      <c r="D24" s="124">
        <f aca="true" t="shared" si="2" ref="D24:D37">C24/5</f>
        <v>169.6</v>
      </c>
      <c r="E24" s="125"/>
      <c r="F24" s="8">
        <v>11</v>
      </c>
      <c r="G24" s="16"/>
      <c r="H24" s="3"/>
      <c r="I24" s="3"/>
      <c r="J24" s="3"/>
      <c r="K24" s="3"/>
      <c r="L24" s="3"/>
    </row>
    <row r="25" spans="1:12" ht="12.75">
      <c r="A25" s="10">
        <v>3</v>
      </c>
      <c r="B25" s="58" t="s">
        <v>6</v>
      </c>
      <c r="C25" s="61">
        <v>833</v>
      </c>
      <c r="D25" s="124">
        <f t="shared" si="2"/>
        <v>166.6</v>
      </c>
      <c r="E25" s="125"/>
      <c r="F25" s="8">
        <v>10</v>
      </c>
      <c r="G25" s="16"/>
      <c r="H25" s="3"/>
      <c r="I25" s="3"/>
      <c r="J25" s="3"/>
      <c r="K25" s="3"/>
      <c r="L25" s="3"/>
    </row>
    <row r="26" spans="1:12" ht="12.75">
      <c r="A26" s="10">
        <v>4</v>
      </c>
      <c r="B26" s="58" t="s">
        <v>9</v>
      </c>
      <c r="C26" s="61">
        <v>796</v>
      </c>
      <c r="D26" s="124">
        <f t="shared" si="2"/>
        <v>159.2</v>
      </c>
      <c r="E26" s="125"/>
      <c r="F26" s="8">
        <v>9</v>
      </c>
      <c r="G26" s="16"/>
      <c r="H26" s="3"/>
      <c r="I26" s="3"/>
      <c r="J26" s="3"/>
      <c r="K26" s="3"/>
      <c r="L26" s="3"/>
    </row>
    <row r="27" spans="1:12" ht="12.75">
      <c r="A27" s="10">
        <v>5</v>
      </c>
      <c r="B27" s="58"/>
      <c r="C27" s="61"/>
      <c r="D27" s="124">
        <f t="shared" si="2"/>
        <v>0</v>
      </c>
      <c r="E27" s="125"/>
      <c r="F27" s="8">
        <v>8</v>
      </c>
      <c r="G27" s="16"/>
      <c r="H27" s="3"/>
      <c r="I27" s="3"/>
      <c r="J27" s="3"/>
      <c r="K27" s="3"/>
      <c r="L27" s="3"/>
    </row>
    <row r="28" spans="1:12" ht="12.75">
      <c r="A28" s="10">
        <v>6</v>
      </c>
      <c r="B28" s="58"/>
      <c r="C28" s="61"/>
      <c r="D28" s="124">
        <f t="shared" si="2"/>
        <v>0</v>
      </c>
      <c r="E28" s="125"/>
      <c r="F28" s="8">
        <v>7</v>
      </c>
      <c r="G28" s="16"/>
      <c r="H28" s="3"/>
      <c r="I28" s="3"/>
      <c r="J28" s="3"/>
      <c r="K28" s="3"/>
      <c r="L28" s="3"/>
    </row>
    <row r="29" spans="1:12" ht="12.75">
      <c r="A29" s="10">
        <v>7</v>
      </c>
      <c r="B29" s="58"/>
      <c r="C29" s="61"/>
      <c r="D29" s="124">
        <f>C29/5</f>
        <v>0</v>
      </c>
      <c r="E29" s="125"/>
      <c r="F29" s="8">
        <v>6</v>
      </c>
      <c r="G29" s="16"/>
      <c r="H29" s="3"/>
      <c r="I29" s="3"/>
      <c r="J29" s="3"/>
      <c r="K29" s="3"/>
      <c r="L29" s="3"/>
    </row>
    <row r="30" spans="1:12" ht="12.75" hidden="1">
      <c r="A30" s="10">
        <v>8</v>
      </c>
      <c r="B30" s="58"/>
      <c r="C30" s="61"/>
      <c r="D30" s="124">
        <f t="shared" si="2"/>
        <v>0</v>
      </c>
      <c r="E30" s="125"/>
      <c r="F30" s="8">
        <v>5</v>
      </c>
      <c r="G30" s="16"/>
      <c r="H30" s="3"/>
      <c r="I30" s="3"/>
      <c r="J30" s="3"/>
      <c r="K30" s="3"/>
      <c r="L30" s="3"/>
    </row>
    <row r="31" spans="1:12" ht="12.75" hidden="1">
      <c r="A31" s="10">
        <v>9</v>
      </c>
      <c r="B31" s="58"/>
      <c r="C31" s="10"/>
      <c r="D31" s="124">
        <f t="shared" si="2"/>
        <v>0</v>
      </c>
      <c r="E31" s="125"/>
      <c r="F31" s="8">
        <v>4</v>
      </c>
      <c r="G31" s="16"/>
      <c r="H31" s="3"/>
      <c r="I31" s="3"/>
      <c r="J31" s="3"/>
      <c r="K31" s="3"/>
      <c r="L31" s="3"/>
    </row>
    <row r="32" spans="1:12" ht="12.75" hidden="1">
      <c r="A32" s="10">
        <v>10</v>
      </c>
      <c r="B32" s="9"/>
      <c r="C32" s="10"/>
      <c r="D32" s="14">
        <f t="shared" si="2"/>
        <v>0</v>
      </c>
      <c r="E32" s="15"/>
      <c r="F32" s="8"/>
      <c r="G32" s="16"/>
      <c r="H32" s="3"/>
      <c r="I32" s="3"/>
      <c r="J32" s="3"/>
      <c r="K32" s="3"/>
      <c r="L32" s="3"/>
    </row>
    <row r="33" spans="1:12" ht="12.75" hidden="1">
      <c r="A33" s="10">
        <v>11</v>
      </c>
      <c r="B33" s="9"/>
      <c r="C33" s="7"/>
      <c r="D33" s="14">
        <f t="shared" si="2"/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12</v>
      </c>
      <c r="B34" s="9"/>
      <c r="C34" s="7"/>
      <c r="D34" s="14">
        <f t="shared" si="2"/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13</v>
      </c>
      <c r="B35" s="9"/>
      <c r="C35" s="7"/>
      <c r="D35" s="14">
        <f t="shared" si="2"/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14</v>
      </c>
      <c r="B36" s="9"/>
      <c r="C36" s="7"/>
      <c r="D36" s="14">
        <f t="shared" si="2"/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8</v>
      </c>
      <c r="B37" s="58"/>
      <c r="C37" s="7"/>
      <c r="D37" s="124">
        <f t="shared" si="2"/>
        <v>0</v>
      </c>
      <c r="E37" s="125"/>
      <c r="F37" s="8">
        <v>5</v>
      </c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63" t="s">
        <v>12</v>
      </c>
      <c r="C42" s="64">
        <v>973</v>
      </c>
      <c r="D42" s="78">
        <f aca="true" t="shared" si="3" ref="D42:D50">C42/5</f>
        <v>194.6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75" t="s">
        <v>39</v>
      </c>
      <c r="C43" s="76">
        <v>859</v>
      </c>
      <c r="D43" s="78">
        <f t="shared" si="3"/>
        <v>171.8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63" t="s">
        <v>28</v>
      </c>
      <c r="C44" s="64">
        <v>825</v>
      </c>
      <c r="D44" s="78">
        <f t="shared" si="3"/>
        <v>165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/>
      <c r="C45" s="76"/>
      <c r="D45" s="78">
        <f t="shared" si="3"/>
        <v>0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>
        <v>5</v>
      </c>
      <c r="B46" s="75"/>
      <c r="C46" s="76"/>
      <c r="D46" s="78">
        <f t="shared" si="3"/>
        <v>0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>
        <v>6</v>
      </c>
      <c r="B47" s="75"/>
      <c r="C47" s="76"/>
      <c r="D47" s="78">
        <f t="shared" si="3"/>
        <v>0</v>
      </c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 t="shared" si="3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 t="shared" si="3"/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0">
    <mergeCell ref="D27:E27"/>
    <mergeCell ref="D28:E28"/>
    <mergeCell ref="D23:E23"/>
    <mergeCell ref="D24:E24"/>
    <mergeCell ref="D25:E25"/>
    <mergeCell ref="D26:E26"/>
    <mergeCell ref="D29:E29"/>
    <mergeCell ref="D30:E30"/>
    <mergeCell ref="D31:E31"/>
    <mergeCell ref="D37:E37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46" sqref="I46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111" t="s">
        <v>0</v>
      </c>
      <c r="B3" s="112" t="s">
        <v>1</v>
      </c>
      <c r="C3" s="113">
        <v>1</v>
      </c>
      <c r="D3" s="113">
        <v>2</v>
      </c>
      <c r="E3" s="113">
        <v>3</v>
      </c>
      <c r="F3" s="113">
        <v>4</v>
      </c>
      <c r="G3" s="113">
        <v>5</v>
      </c>
      <c r="H3" s="113" t="s">
        <v>2</v>
      </c>
      <c r="I3" s="56" t="s">
        <v>3</v>
      </c>
      <c r="J3" s="56"/>
      <c r="K3" s="3"/>
      <c r="L3" s="3"/>
    </row>
    <row r="4" spans="1:12" ht="12.75">
      <c r="A4" s="55">
        <v>2</v>
      </c>
      <c r="B4" s="58" t="s">
        <v>9</v>
      </c>
      <c r="C4" s="61">
        <v>221</v>
      </c>
      <c r="D4" s="61">
        <v>142</v>
      </c>
      <c r="E4" s="61">
        <v>182</v>
      </c>
      <c r="F4" s="61">
        <v>220</v>
      </c>
      <c r="G4" s="61">
        <v>182</v>
      </c>
      <c r="H4" s="61">
        <f aca="true" t="shared" si="0" ref="H4:H11">SUM(C4:G4)</f>
        <v>947</v>
      </c>
      <c r="I4" s="43">
        <f aca="true" t="shared" si="1" ref="I4:I11">AVERAGE(C4:G4)</f>
        <v>189.4</v>
      </c>
      <c r="J4" s="57"/>
      <c r="K4" s="3"/>
      <c r="L4" s="3"/>
    </row>
    <row r="5" spans="1:12" ht="12.75">
      <c r="A5" s="62">
        <v>6</v>
      </c>
      <c r="B5" s="63" t="s">
        <v>12</v>
      </c>
      <c r="C5" s="64">
        <v>166</v>
      </c>
      <c r="D5" s="64">
        <v>164</v>
      </c>
      <c r="E5" s="64">
        <v>171</v>
      </c>
      <c r="F5" s="64">
        <v>212</v>
      </c>
      <c r="G5" s="64">
        <v>163</v>
      </c>
      <c r="H5" s="64">
        <f t="shared" si="0"/>
        <v>876</v>
      </c>
      <c r="I5" s="65">
        <f t="shared" si="1"/>
        <v>175.2</v>
      </c>
      <c r="J5" s="57"/>
      <c r="K5" s="3"/>
      <c r="L5" s="3"/>
    </row>
    <row r="6" spans="1:12" ht="12.75">
      <c r="A6" s="55">
        <v>3</v>
      </c>
      <c r="B6" s="58" t="s">
        <v>13</v>
      </c>
      <c r="C6" s="61">
        <v>185</v>
      </c>
      <c r="D6" s="61">
        <v>136</v>
      </c>
      <c r="E6" s="61">
        <v>169</v>
      </c>
      <c r="F6" s="61">
        <v>148</v>
      </c>
      <c r="G6" s="61">
        <v>201</v>
      </c>
      <c r="H6" s="61">
        <f t="shared" si="0"/>
        <v>839</v>
      </c>
      <c r="I6" s="43">
        <f t="shared" si="1"/>
        <v>167.8</v>
      </c>
      <c r="J6" s="57"/>
      <c r="K6" s="3"/>
      <c r="L6" s="3"/>
    </row>
    <row r="7" spans="1:12" ht="12.75">
      <c r="A7" s="55">
        <v>4</v>
      </c>
      <c r="B7" s="58" t="s">
        <v>14</v>
      </c>
      <c r="C7" s="61">
        <v>178</v>
      </c>
      <c r="D7" s="61">
        <v>153</v>
      </c>
      <c r="E7" s="61">
        <v>181</v>
      </c>
      <c r="F7" s="61">
        <v>154</v>
      </c>
      <c r="G7" s="61">
        <v>157</v>
      </c>
      <c r="H7" s="61">
        <f t="shared" si="0"/>
        <v>823</v>
      </c>
      <c r="I7" s="43">
        <f t="shared" si="1"/>
        <v>164.6</v>
      </c>
      <c r="J7" s="57"/>
      <c r="K7" s="3"/>
      <c r="L7" s="3"/>
    </row>
    <row r="8" spans="1:12" ht="12.75">
      <c r="A8" s="62">
        <v>1</v>
      </c>
      <c r="B8" s="63" t="s">
        <v>39</v>
      </c>
      <c r="C8" s="64">
        <v>137</v>
      </c>
      <c r="D8" s="64">
        <v>156</v>
      </c>
      <c r="E8" s="64">
        <v>147</v>
      </c>
      <c r="F8" s="64">
        <v>198</v>
      </c>
      <c r="G8" s="64">
        <v>176</v>
      </c>
      <c r="H8" s="64">
        <f t="shared" si="0"/>
        <v>814</v>
      </c>
      <c r="I8" s="65">
        <f t="shared" si="1"/>
        <v>162.8</v>
      </c>
      <c r="J8" s="57"/>
      <c r="K8" s="3"/>
      <c r="L8" s="3"/>
    </row>
    <row r="9" spans="1:12" ht="12.75">
      <c r="A9" s="55">
        <v>9</v>
      </c>
      <c r="B9" s="58" t="s">
        <v>27</v>
      </c>
      <c r="C9" s="61">
        <v>174</v>
      </c>
      <c r="D9" s="61">
        <v>172</v>
      </c>
      <c r="E9" s="61">
        <v>119</v>
      </c>
      <c r="F9" s="61">
        <v>171</v>
      </c>
      <c r="G9" s="61">
        <v>133</v>
      </c>
      <c r="H9" s="61">
        <f t="shared" si="0"/>
        <v>769</v>
      </c>
      <c r="I9" s="43">
        <f t="shared" si="1"/>
        <v>153.8</v>
      </c>
      <c r="J9" s="57"/>
      <c r="K9" s="3"/>
      <c r="L9" s="3"/>
    </row>
    <row r="10" spans="1:12" ht="12.75">
      <c r="A10" s="55">
        <v>5</v>
      </c>
      <c r="B10" s="58" t="s">
        <v>51</v>
      </c>
      <c r="C10" s="61">
        <v>154</v>
      </c>
      <c r="D10" s="61">
        <v>148</v>
      </c>
      <c r="E10" s="61">
        <v>197</v>
      </c>
      <c r="F10" s="61">
        <v>132</v>
      </c>
      <c r="G10" s="61">
        <v>122</v>
      </c>
      <c r="H10" s="61">
        <f t="shared" si="0"/>
        <v>753</v>
      </c>
      <c r="I10" s="43">
        <f t="shared" si="1"/>
        <v>150.6</v>
      </c>
      <c r="J10" s="57"/>
      <c r="K10" s="3"/>
      <c r="L10" s="3"/>
    </row>
    <row r="11" spans="1:12" ht="12.75">
      <c r="A11" s="62">
        <v>8</v>
      </c>
      <c r="B11" s="63" t="s">
        <v>4</v>
      </c>
      <c r="C11" s="64">
        <v>176</v>
      </c>
      <c r="D11" s="64">
        <v>149</v>
      </c>
      <c r="E11" s="64">
        <v>112</v>
      </c>
      <c r="F11" s="64">
        <v>126</v>
      </c>
      <c r="G11" s="64">
        <v>140</v>
      </c>
      <c r="H11" s="64">
        <f t="shared" si="0"/>
        <v>703</v>
      </c>
      <c r="I11" s="65">
        <f t="shared" si="1"/>
        <v>140.6</v>
      </c>
      <c r="J11" s="57"/>
      <c r="K11" s="3"/>
      <c r="L11" s="3"/>
    </row>
    <row r="12" spans="1:12" ht="12.75">
      <c r="A12" s="55"/>
      <c r="B12" s="58"/>
      <c r="C12" s="61"/>
      <c r="D12" s="61"/>
      <c r="E12" s="61"/>
      <c r="F12" s="61"/>
      <c r="G12" s="61"/>
      <c r="H12" s="61">
        <f>SUM(C12:G12)</f>
        <v>0</v>
      </c>
      <c r="I12" s="43" t="e">
        <f aca="true" t="shared" si="2" ref="I12:I19">AVERAGE(C12:G12)</f>
        <v>#DIV/0!</v>
      </c>
      <c r="J12" s="57"/>
      <c r="K12" s="3"/>
      <c r="L12" s="3"/>
    </row>
    <row r="13" spans="1:12" ht="12.75">
      <c r="A13" s="62"/>
      <c r="B13" s="63"/>
      <c r="C13" s="64"/>
      <c r="D13" s="64"/>
      <c r="E13" s="64"/>
      <c r="F13" s="64"/>
      <c r="G13" s="64"/>
      <c r="H13" s="64">
        <f>SUM(C13:G13)</f>
        <v>0</v>
      </c>
      <c r="I13" s="65" t="e">
        <f t="shared" si="2"/>
        <v>#DIV/0!</v>
      </c>
      <c r="J13" s="57"/>
      <c r="K13" s="3"/>
      <c r="L13" s="3"/>
    </row>
    <row r="14" spans="1:12" ht="12.75">
      <c r="A14" s="55"/>
      <c r="B14" s="63"/>
      <c r="C14" s="64"/>
      <c r="D14" s="64"/>
      <c r="E14" s="64"/>
      <c r="F14" s="64"/>
      <c r="G14" s="64"/>
      <c r="H14" s="64">
        <f>SUM(C14:G14)</f>
        <v>0</v>
      </c>
      <c r="I14" s="65" t="e">
        <f t="shared" si="2"/>
        <v>#DIV/0!</v>
      </c>
      <c r="J14" s="57"/>
      <c r="K14" s="3"/>
      <c r="L14" s="3"/>
    </row>
    <row r="15" spans="1:12" ht="12.75">
      <c r="A15" s="55"/>
      <c r="B15" s="58"/>
      <c r="C15" s="61"/>
      <c r="D15" s="61"/>
      <c r="E15" s="61"/>
      <c r="F15" s="61"/>
      <c r="G15" s="61"/>
      <c r="H15" s="61">
        <f>SUM(C15:G15)</f>
        <v>0</v>
      </c>
      <c r="I15" s="43" t="e">
        <f t="shared" si="2"/>
        <v>#DIV/0!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2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2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2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2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6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9"/>
      <c r="B22" s="6" t="s">
        <v>1</v>
      </c>
      <c r="C22" s="7" t="s">
        <v>15</v>
      </c>
      <c r="D22" s="11" t="s">
        <v>3</v>
      </c>
      <c r="E22" s="12"/>
      <c r="F22" s="5" t="s">
        <v>16</v>
      </c>
      <c r="G22" s="13"/>
      <c r="H22" s="3"/>
      <c r="I22" s="3"/>
      <c r="J22" s="3"/>
      <c r="K22" s="3"/>
      <c r="L22" s="3"/>
    </row>
    <row r="23" spans="1:12" ht="12.75">
      <c r="A23" s="10">
        <v>1</v>
      </c>
      <c r="B23" s="58" t="s">
        <v>9</v>
      </c>
      <c r="C23" s="61">
        <v>947</v>
      </c>
      <c r="D23" s="124">
        <f>C23/5</f>
        <v>189.4</v>
      </c>
      <c r="E23" s="125"/>
      <c r="F23" s="8">
        <v>12</v>
      </c>
      <c r="G23" s="16"/>
      <c r="H23" s="3"/>
      <c r="I23" s="3"/>
      <c r="J23" s="3"/>
      <c r="K23" s="3"/>
      <c r="L23" s="3"/>
    </row>
    <row r="24" spans="1:12" ht="12.75">
      <c r="A24" s="10">
        <v>2</v>
      </c>
      <c r="B24" s="58" t="s">
        <v>13</v>
      </c>
      <c r="C24" s="61">
        <v>839</v>
      </c>
      <c r="D24" s="124">
        <f aca="true" t="shared" si="3" ref="D24:D37">C24/5</f>
        <v>167.8</v>
      </c>
      <c r="E24" s="125"/>
      <c r="F24" s="8">
        <v>11</v>
      </c>
      <c r="G24" s="16"/>
      <c r="H24" s="3"/>
      <c r="I24" s="3"/>
      <c r="J24" s="3"/>
      <c r="K24" s="3"/>
      <c r="L24" s="3"/>
    </row>
    <row r="25" spans="1:12" ht="12.75">
      <c r="A25" s="10">
        <v>3</v>
      </c>
      <c r="B25" s="58" t="s">
        <v>14</v>
      </c>
      <c r="C25" s="61">
        <v>823</v>
      </c>
      <c r="D25" s="124">
        <f t="shared" si="3"/>
        <v>164.6</v>
      </c>
      <c r="E25" s="125"/>
      <c r="F25" s="8">
        <v>10</v>
      </c>
      <c r="G25" s="16"/>
      <c r="H25" s="3"/>
      <c r="I25" s="3"/>
      <c r="J25" s="3"/>
      <c r="K25" s="3"/>
      <c r="L25" s="3"/>
    </row>
    <row r="26" spans="1:12" ht="12.75">
      <c r="A26" s="10">
        <v>4</v>
      </c>
      <c r="B26" s="58" t="s">
        <v>27</v>
      </c>
      <c r="C26" s="61">
        <v>769</v>
      </c>
      <c r="D26" s="124">
        <f t="shared" si="3"/>
        <v>153.8</v>
      </c>
      <c r="E26" s="125"/>
      <c r="F26" s="8">
        <v>9</v>
      </c>
      <c r="G26" s="16"/>
      <c r="H26" s="3"/>
      <c r="I26" s="3"/>
      <c r="J26" s="3"/>
      <c r="K26" s="3"/>
      <c r="L26" s="3"/>
    </row>
    <row r="27" spans="1:12" ht="12.75">
      <c r="A27" s="10">
        <v>5</v>
      </c>
      <c r="B27" s="58"/>
      <c r="C27" s="61"/>
      <c r="D27" s="124">
        <f t="shared" si="3"/>
        <v>0</v>
      </c>
      <c r="E27" s="125"/>
      <c r="F27" s="8">
        <v>8</v>
      </c>
      <c r="G27" s="16"/>
      <c r="H27" s="3"/>
      <c r="I27" s="3"/>
      <c r="J27" s="3"/>
      <c r="K27" s="3"/>
      <c r="L27" s="3"/>
    </row>
    <row r="28" spans="1:12" ht="12.75">
      <c r="A28" s="10">
        <v>6</v>
      </c>
      <c r="B28" s="58"/>
      <c r="C28" s="61"/>
      <c r="D28" s="124">
        <f t="shared" si="3"/>
        <v>0</v>
      </c>
      <c r="E28" s="125"/>
      <c r="F28" s="8">
        <v>7</v>
      </c>
      <c r="G28" s="16"/>
      <c r="H28" s="3"/>
      <c r="I28" s="3"/>
      <c r="J28" s="3"/>
      <c r="K28" s="3"/>
      <c r="L28" s="3"/>
    </row>
    <row r="29" spans="1:12" ht="12.75">
      <c r="A29" s="10">
        <v>7</v>
      </c>
      <c r="B29" s="58"/>
      <c r="C29" s="61"/>
      <c r="D29" s="124">
        <f>C29/5</f>
        <v>0</v>
      </c>
      <c r="E29" s="125"/>
      <c r="F29" s="8">
        <v>6</v>
      </c>
      <c r="G29" s="16"/>
      <c r="H29" s="3"/>
      <c r="I29" s="3"/>
      <c r="J29" s="3"/>
      <c r="K29" s="3"/>
      <c r="L29" s="3"/>
    </row>
    <row r="30" spans="1:12" ht="12.75" hidden="1">
      <c r="A30" s="10">
        <v>8</v>
      </c>
      <c r="B30" s="58"/>
      <c r="C30" s="61"/>
      <c r="D30" s="124">
        <f t="shared" si="3"/>
        <v>0</v>
      </c>
      <c r="E30" s="125"/>
      <c r="F30" s="8">
        <v>5</v>
      </c>
      <c r="G30" s="16"/>
      <c r="H30" s="3"/>
      <c r="I30" s="3"/>
      <c r="J30" s="3"/>
      <c r="K30" s="3"/>
      <c r="L30" s="3"/>
    </row>
    <row r="31" spans="1:12" ht="12.75" hidden="1">
      <c r="A31" s="10">
        <v>9</v>
      </c>
      <c r="B31" s="58"/>
      <c r="C31" s="10"/>
      <c r="D31" s="124">
        <f t="shared" si="3"/>
        <v>0</v>
      </c>
      <c r="E31" s="125"/>
      <c r="F31" s="8">
        <v>4</v>
      </c>
      <c r="G31" s="16"/>
      <c r="H31" s="3"/>
      <c r="I31" s="3"/>
      <c r="J31" s="3"/>
      <c r="K31" s="3"/>
      <c r="L31" s="3"/>
    </row>
    <row r="32" spans="1:12" ht="12.75" hidden="1">
      <c r="A32" s="10">
        <v>10</v>
      </c>
      <c r="B32" s="9"/>
      <c r="C32" s="10"/>
      <c r="D32" s="14">
        <f t="shared" si="3"/>
        <v>0</v>
      </c>
      <c r="E32" s="15"/>
      <c r="F32" s="8"/>
      <c r="G32" s="16"/>
      <c r="H32" s="3"/>
      <c r="I32" s="3"/>
      <c r="J32" s="3"/>
      <c r="K32" s="3"/>
      <c r="L32" s="3"/>
    </row>
    <row r="33" spans="1:12" ht="12.75" hidden="1">
      <c r="A33" s="10">
        <v>11</v>
      </c>
      <c r="B33" s="9"/>
      <c r="C33" s="7"/>
      <c r="D33" s="14">
        <f t="shared" si="3"/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12</v>
      </c>
      <c r="B34" s="9"/>
      <c r="C34" s="7"/>
      <c r="D34" s="14">
        <f t="shared" si="3"/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13</v>
      </c>
      <c r="B35" s="9"/>
      <c r="C35" s="7"/>
      <c r="D35" s="14">
        <f t="shared" si="3"/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14</v>
      </c>
      <c r="B36" s="9"/>
      <c r="C36" s="7"/>
      <c r="D36" s="14">
        <f t="shared" si="3"/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8</v>
      </c>
      <c r="B37" s="58"/>
      <c r="C37" s="7"/>
      <c r="D37" s="124">
        <f t="shared" si="3"/>
        <v>0</v>
      </c>
      <c r="E37" s="125"/>
      <c r="F37" s="8">
        <v>5</v>
      </c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63" t="s">
        <v>12</v>
      </c>
      <c r="C42" s="64">
        <v>876</v>
      </c>
      <c r="D42" s="78">
        <f aca="true" t="shared" si="4" ref="D42:D50">C42/5</f>
        <v>175.2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63" t="s">
        <v>39</v>
      </c>
      <c r="C43" s="64">
        <v>814</v>
      </c>
      <c r="D43" s="78">
        <f t="shared" si="4"/>
        <v>162.8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63" t="s">
        <v>4</v>
      </c>
      <c r="C44" s="64">
        <v>703</v>
      </c>
      <c r="D44" s="78">
        <f t="shared" si="4"/>
        <v>140.6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/>
      <c r="C45" s="76"/>
      <c r="D45" s="78">
        <f t="shared" si="4"/>
        <v>0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>
        <v>5</v>
      </c>
      <c r="B46" s="75"/>
      <c r="C46" s="76"/>
      <c r="D46" s="78">
        <f t="shared" si="4"/>
        <v>0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>
        <v>6</v>
      </c>
      <c r="B47" s="75"/>
      <c r="C47" s="76"/>
      <c r="D47" s="78">
        <f t="shared" si="4"/>
        <v>0</v>
      </c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 t="shared" si="4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 t="shared" si="4"/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0">
    <mergeCell ref="D27:E27"/>
    <mergeCell ref="D28:E28"/>
    <mergeCell ref="D23:E23"/>
    <mergeCell ref="D24:E24"/>
    <mergeCell ref="D25:E25"/>
    <mergeCell ref="D26:E26"/>
    <mergeCell ref="D29:E29"/>
    <mergeCell ref="D30:E30"/>
    <mergeCell ref="D31:E31"/>
    <mergeCell ref="D37:E37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49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55">
        <v>1</v>
      </c>
      <c r="B4" s="58" t="s">
        <v>8</v>
      </c>
      <c r="C4" s="61">
        <v>188</v>
      </c>
      <c r="D4" s="61">
        <v>166</v>
      </c>
      <c r="E4" s="61">
        <v>224</v>
      </c>
      <c r="F4" s="61">
        <v>224</v>
      </c>
      <c r="G4" s="61">
        <v>193</v>
      </c>
      <c r="H4" s="61">
        <f aca="true" t="shared" si="0" ref="H4:H15">SUM(C4:G4)</f>
        <v>995</v>
      </c>
      <c r="I4" s="43">
        <f aca="true" t="shared" si="1" ref="I4:I19">AVERAGE(C4:G4)</f>
        <v>199</v>
      </c>
      <c r="J4" s="57"/>
      <c r="K4" s="3"/>
      <c r="L4" s="3"/>
    </row>
    <row r="5" spans="1:12" ht="12.75">
      <c r="A5" s="55">
        <v>2</v>
      </c>
      <c r="B5" s="58" t="s">
        <v>9</v>
      </c>
      <c r="C5" s="61">
        <v>218</v>
      </c>
      <c r="D5" s="61">
        <v>188</v>
      </c>
      <c r="E5" s="61">
        <v>176</v>
      </c>
      <c r="F5" s="61">
        <v>159</v>
      </c>
      <c r="G5" s="61">
        <v>216</v>
      </c>
      <c r="H5" s="61">
        <f t="shared" si="0"/>
        <v>957</v>
      </c>
      <c r="I5" s="43">
        <f t="shared" si="1"/>
        <v>191.4</v>
      </c>
      <c r="J5" s="57"/>
      <c r="K5" s="3"/>
      <c r="L5" s="3"/>
    </row>
    <row r="6" spans="1:12" ht="12.75">
      <c r="A6" s="55">
        <v>3</v>
      </c>
      <c r="B6" s="58" t="s">
        <v>25</v>
      </c>
      <c r="C6" s="61">
        <v>167</v>
      </c>
      <c r="D6" s="61">
        <v>162</v>
      </c>
      <c r="E6" s="61">
        <v>175</v>
      </c>
      <c r="F6" s="61">
        <v>180</v>
      </c>
      <c r="G6" s="61">
        <v>196</v>
      </c>
      <c r="H6" s="61">
        <f t="shared" si="0"/>
        <v>880</v>
      </c>
      <c r="I6" s="43">
        <f t="shared" si="1"/>
        <v>176</v>
      </c>
      <c r="J6" s="57"/>
      <c r="K6" s="3"/>
      <c r="L6" s="3"/>
    </row>
    <row r="7" spans="1:12" ht="12.75">
      <c r="A7" s="107">
        <v>4</v>
      </c>
      <c r="B7" s="105" t="s">
        <v>28</v>
      </c>
      <c r="C7" s="106">
        <v>171</v>
      </c>
      <c r="D7" s="106">
        <v>181</v>
      </c>
      <c r="E7" s="106">
        <v>181</v>
      </c>
      <c r="F7" s="106">
        <v>157</v>
      </c>
      <c r="G7" s="106">
        <v>185</v>
      </c>
      <c r="H7" s="106">
        <f t="shared" si="0"/>
        <v>875</v>
      </c>
      <c r="I7" s="108">
        <f t="shared" si="1"/>
        <v>175</v>
      </c>
      <c r="J7" s="57"/>
      <c r="K7" s="3"/>
      <c r="L7" s="3"/>
    </row>
    <row r="8" spans="1:12" ht="12.75">
      <c r="A8" s="55">
        <v>5</v>
      </c>
      <c r="B8" s="58" t="s">
        <v>14</v>
      </c>
      <c r="C8" s="61">
        <v>204</v>
      </c>
      <c r="D8" s="61">
        <v>179</v>
      </c>
      <c r="E8" s="61">
        <v>184</v>
      </c>
      <c r="F8" s="61">
        <v>140</v>
      </c>
      <c r="G8" s="61">
        <v>161</v>
      </c>
      <c r="H8" s="61">
        <f t="shared" si="0"/>
        <v>868</v>
      </c>
      <c r="I8" s="43">
        <f t="shared" si="1"/>
        <v>173.6</v>
      </c>
      <c r="J8" s="57"/>
      <c r="K8" s="3"/>
      <c r="L8" s="3"/>
    </row>
    <row r="9" spans="1:12" ht="12.75">
      <c r="A9" s="107">
        <v>6</v>
      </c>
      <c r="B9" s="105" t="s">
        <v>4</v>
      </c>
      <c r="C9" s="106">
        <v>185</v>
      </c>
      <c r="D9" s="106">
        <v>130</v>
      </c>
      <c r="E9" s="106">
        <v>182</v>
      </c>
      <c r="F9" s="106">
        <v>150</v>
      </c>
      <c r="G9" s="106">
        <v>201</v>
      </c>
      <c r="H9" s="109">
        <f t="shared" si="0"/>
        <v>848</v>
      </c>
      <c r="I9" s="110">
        <f t="shared" si="1"/>
        <v>169.6</v>
      </c>
      <c r="J9" s="57"/>
      <c r="K9" s="3"/>
      <c r="L9" s="3"/>
    </row>
    <row r="10" spans="1:12" ht="12.75">
      <c r="A10" s="107">
        <v>7</v>
      </c>
      <c r="B10" s="105" t="s">
        <v>39</v>
      </c>
      <c r="C10" s="106">
        <v>139</v>
      </c>
      <c r="D10" s="106">
        <v>109</v>
      </c>
      <c r="E10" s="106">
        <v>225</v>
      </c>
      <c r="F10" s="106">
        <v>141</v>
      </c>
      <c r="G10" s="106">
        <v>183</v>
      </c>
      <c r="H10" s="106">
        <f t="shared" si="0"/>
        <v>797</v>
      </c>
      <c r="I10" s="108">
        <f t="shared" si="1"/>
        <v>159.4</v>
      </c>
      <c r="J10" s="57"/>
      <c r="K10" s="3"/>
      <c r="L10" s="3"/>
    </row>
    <row r="11" spans="1:12" ht="12.75">
      <c r="A11" s="55">
        <v>8</v>
      </c>
      <c r="B11" s="58" t="s">
        <v>7</v>
      </c>
      <c r="C11" s="61">
        <v>138</v>
      </c>
      <c r="D11" s="61">
        <v>123</v>
      </c>
      <c r="E11" s="61">
        <v>146</v>
      </c>
      <c r="F11" s="61">
        <v>137</v>
      </c>
      <c r="G11" s="61">
        <v>173</v>
      </c>
      <c r="H11" s="61">
        <f t="shared" si="0"/>
        <v>717</v>
      </c>
      <c r="I11" s="43">
        <f t="shared" si="1"/>
        <v>143.4</v>
      </c>
      <c r="J11" s="57"/>
      <c r="K11" s="3"/>
      <c r="L11" s="3"/>
    </row>
    <row r="12" spans="1:12" ht="12.75">
      <c r="A12" s="55"/>
      <c r="B12" s="58"/>
      <c r="C12" s="61"/>
      <c r="D12" s="61"/>
      <c r="E12" s="61"/>
      <c r="F12" s="61"/>
      <c r="G12" s="61"/>
      <c r="H12" s="61">
        <f t="shared" si="0"/>
        <v>0</v>
      </c>
      <c r="I12" s="43" t="e">
        <f t="shared" si="1"/>
        <v>#DIV/0!</v>
      </c>
      <c r="J12" s="57"/>
      <c r="K12" s="3"/>
      <c r="L12" s="3"/>
    </row>
    <row r="13" spans="1:12" ht="12.75">
      <c r="A13" s="62"/>
      <c r="B13" s="63"/>
      <c r="C13" s="64"/>
      <c r="D13" s="64"/>
      <c r="E13" s="64"/>
      <c r="F13" s="64"/>
      <c r="G13" s="64"/>
      <c r="H13" s="64">
        <f t="shared" si="0"/>
        <v>0</v>
      </c>
      <c r="I13" s="65" t="e">
        <f t="shared" si="1"/>
        <v>#DIV/0!</v>
      </c>
      <c r="J13" s="57"/>
      <c r="K13" s="3"/>
      <c r="L13" s="3"/>
    </row>
    <row r="14" spans="1:12" ht="12.75">
      <c r="A14" s="55"/>
      <c r="B14" s="63"/>
      <c r="C14" s="64"/>
      <c r="D14" s="64"/>
      <c r="E14" s="64"/>
      <c r="F14" s="64"/>
      <c r="G14" s="64"/>
      <c r="H14" s="64">
        <f t="shared" si="0"/>
        <v>0</v>
      </c>
      <c r="I14" s="65" t="e">
        <f t="shared" si="1"/>
        <v>#DIV/0!</v>
      </c>
      <c r="J14" s="57"/>
      <c r="K14" s="3"/>
      <c r="L14" s="3"/>
    </row>
    <row r="15" spans="1:12" ht="12.75">
      <c r="A15" s="55"/>
      <c r="B15" s="58"/>
      <c r="C15" s="61"/>
      <c r="D15" s="61"/>
      <c r="E15" s="61"/>
      <c r="F15" s="61"/>
      <c r="G15" s="61"/>
      <c r="H15" s="61">
        <f t="shared" si="0"/>
        <v>0</v>
      </c>
      <c r="I15" s="43" t="e">
        <f t="shared" si="1"/>
        <v>#DIV/0!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1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1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1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1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6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9"/>
      <c r="B22" s="6" t="s">
        <v>1</v>
      </c>
      <c r="C22" s="7" t="s">
        <v>15</v>
      </c>
      <c r="D22" s="11" t="s">
        <v>3</v>
      </c>
      <c r="E22" s="12"/>
      <c r="F22" s="5" t="s">
        <v>16</v>
      </c>
      <c r="G22" s="13"/>
      <c r="H22" s="3"/>
      <c r="I22" s="3"/>
      <c r="J22" s="3"/>
      <c r="K22" s="3"/>
      <c r="L22" s="3"/>
    </row>
    <row r="23" spans="1:12" ht="12.75">
      <c r="A23" s="10">
        <v>1</v>
      </c>
      <c r="B23" s="58" t="s">
        <v>8</v>
      </c>
      <c r="C23" s="61">
        <v>995</v>
      </c>
      <c r="D23" s="124">
        <f>C23/5</f>
        <v>199</v>
      </c>
      <c r="E23" s="125"/>
      <c r="F23" s="8">
        <v>12</v>
      </c>
      <c r="G23" s="16"/>
      <c r="H23" s="3"/>
      <c r="I23" s="3"/>
      <c r="J23" s="3"/>
      <c r="K23" s="3"/>
      <c r="L23" s="3"/>
    </row>
    <row r="24" spans="1:12" ht="12.75">
      <c r="A24" s="10">
        <v>2</v>
      </c>
      <c r="B24" s="58" t="s">
        <v>9</v>
      </c>
      <c r="C24" s="61">
        <v>957</v>
      </c>
      <c r="D24" s="124">
        <f aca="true" t="shared" si="2" ref="D24:D37">C24/5</f>
        <v>191.4</v>
      </c>
      <c r="E24" s="125"/>
      <c r="F24" s="8">
        <v>11</v>
      </c>
      <c r="G24" s="16"/>
      <c r="H24" s="3"/>
      <c r="I24" s="3"/>
      <c r="J24" s="3"/>
      <c r="K24" s="3"/>
      <c r="L24" s="3"/>
    </row>
    <row r="25" spans="1:12" ht="12.75">
      <c r="A25" s="10">
        <v>3</v>
      </c>
      <c r="B25" s="58" t="s">
        <v>25</v>
      </c>
      <c r="C25" s="61">
        <v>880</v>
      </c>
      <c r="D25" s="124">
        <f t="shared" si="2"/>
        <v>176</v>
      </c>
      <c r="E25" s="125"/>
      <c r="F25" s="8">
        <v>10</v>
      </c>
      <c r="G25" s="16"/>
      <c r="H25" s="3"/>
      <c r="I25" s="3"/>
      <c r="J25" s="3"/>
      <c r="K25" s="3"/>
      <c r="L25" s="3"/>
    </row>
    <row r="26" spans="1:12" ht="12.75">
      <c r="A26" s="10">
        <v>4</v>
      </c>
      <c r="B26" s="58" t="s">
        <v>14</v>
      </c>
      <c r="C26" s="61">
        <v>868</v>
      </c>
      <c r="D26" s="124">
        <f t="shared" si="2"/>
        <v>173.6</v>
      </c>
      <c r="E26" s="125"/>
      <c r="F26" s="8">
        <v>9</v>
      </c>
      <c r="G26" s="16"/>
      <c r="H26" s="3"/>
      <c r="I26" s="3"/>
      <c r="J26" s="3"/>
      <c r="K26" s="3"/>
      <c r="L26" s="3"/>
    </row>
    <row r="27" spans="1:12" ht="12.75">
      <c r="A27" s="10">
        <v>5</v>
      </c>
      <c r="B27" s="58" t="s">
        <v>7</v>
      </c>
      <c r="C27" s="61">
        <v>717</v>
      </c>
      <c r="D27" s="124">
        <f t="shared" si="2"/>
        <v>143.4</v>
      </c>
      <c r="E27" s="125"/>
      <c r="F27" s="8">
        <v>8</v>
      </c>
      <c r="G27" s="16"/>
      <c r="H27" s="3"/>
      <c r="I27" s="3"/>
      <c r="J27" s="3"/>
      <c r="K27" s="3"/>
      <c r="L27" s="3"/>
    </row>
    <row r="28" spans="1:12" ht="12.75">
      <c r="A28" s="10">
        <v>6</v>
      </c>
      <c r="B28" s="58"/>
      <c r="C28" s="61"/>
      <c r="D28" s="124">
        <f t="shared" si="2"/>
        <v>0</v>
      </c>
      <c r="E28" s="125"/>
      <c r="F28" s="8">
        <v>7</v>
      </c>
      <c r="G28" s="16"/>
      <c r="H28" s="3"/>
      <c r="I28" s="3"/>
      <c r="J28" s="3"/>
      <c r="K28" s="3"/>
      <c r="L28" s="3"/>
    </row>
    <row r="29" spans="1:12" ht="12.75">
      <c r="A29" s="10">
        <v>7</v>
      </c>
      <c r="B29" s="58"/>
      <c r="C29" s="61"/>
      <c r="D29" s="124">
        <f>C29/5</f>
        <v>0</v>
      </c>
      <c r="E29" s="125"/>
      <c r="F29" s="8">
        <v>6</v>
      </c>
      <c r="G29" s="16"/>
      <c r="H29" s="3"/>
      <c r="I29" s="3"/>
      <c r="J29" s="3"/>
      <c r="K29" s="3"/>
      <c r="L29" s="3"/>
    </row>
    <row r="30" spans="1:12" ht="12.75" hidden="1">
      <c r="A30" s="10">
        <v>8</v>
      </c>
      <c r="B30" s="58"/>
      <c r="C30" s="61"/>
      <c r="D30" s="124">
        <f t="shared" si="2"/>
        <v>0</v>
      </c>
      <c r="E30" s="125"/>
      <c r="F30" s="8">
        <v>5</v>
      </c>
      <c r="G30" s="16"/>
      <c r="H30" s="3"/>
      <c r="I30" s="3"/>
      <c r="J30" s="3"/>
      <c r="K30" s="3"/>
      <c r="L30" s="3"/>
    </row>
    <row r="31" spans="1:12" ht="12.75" hidden="1">
      <c r="A31" s="10">
        <v>9</v>
      </c>
      <c r="B31" s="58"/>
      <c r="C31" s="10"/>
      <c r="D31" s="124">
        <f t="shared" si="2"/>
        <v>0</v>
      </c>
      <c r="E31" s="125"/>
      <c r="F31" s="8">
        <v>4</v>
      </c>
      <c r="G31" s="16"/>
      <c r="H31" s="3"/>
      <c r="I31" s="3"/>
      <c r="J31" s="3"/>
      <c r="K31" s="3"/>
      <c r="L31" s="3"/>
    </row>
    <row r="32" spans="1:12" ht="12.75" hidden="1">
      <c r="A32" s="10">
        <v>10</v>
      </c>
      <c r="B32" s="9"/>
      <c r="C32" s="10"/>
      <c r="D32" s="14">
        <f t="shared" si="2"/>
        <v>0</v>
      </c>
      <c r="E32" s="15"/>
      <c r="F32" s="8"/>
      <c r="G32" s="16"/>
      <c r="H32" s="3"/>
      <c r="I32" s="3"/>
      <c r="J32" s="3"/>
      <c r="K32" s="3"/>
      <c r="L32" s="3"/>
    </row>
    <row r="33" spans="1:12" ht="12.75" hidden="1">
      <c r="A33" s="10">
        <v>11</v>
      </c>
      <c r="B33" s="9"/>
      <c r="C33" s="7"/>
      <c r="D33" s="14">
        <f t="shared" si="2"/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12</v>
      </c>
      <c r="B34" s="9"/>
      <c r="C34" s="7"/>
      <c r="D34" s="14">
        <f t="shared" si="2"/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13</v>
      </c>
      <c r="B35" s="9"/>
      <c r="C35" s="7"/>
      <c r="D35" s="14">
        <f t="shared" si="2"/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14</v>
      </c>
      <c r="B36" s="9"/>
      <c r="C36" s="7"/>
      <c r="D36" s="14">
        <f t="shared" si="2"/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8</v>
      </c>
      <c r="B37" s="58"/>
      <c r="C37" s="7"/>
      <c r="D37" s="124">
        <f t="shared" si="2"/>
        <v>0</v>
      </c>
      <c r="E37" s="125"/>
      <c r="F37" s="8">
        <v>5</v>
      </c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75" t="s">
        <v>28</v>
      </c>
      <c r="C42" s="76">
        <v>875</v>
      </c>
      <c r="D42" s="78">
        <f aca="true" t="shared" si="3" ref="D42:D50">C42/5</f>
        <v>175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75" t="s">
        <v>4</v>
      </c>
      <c r="C43" s="76">
        <v>848</v>
      </c>
      <c r="D43" s="78">
        <f t="shared" si="3"/>
        <v>169.6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75" t="s">
        <v>39</v>
      </c>
      <c r="C44" s="76">
        <v>797</v>
      </c>
      <c r="D44" s="78">
        <f t="shared" si="3"/>
        <v>159.4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/>
      <c r="C45" s="76"/>
      <c r="D45" s="78">
        <f t="shared" si="3"/>
        <v>0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>
        <v>5</v>
      </c>
      <c r="B46" s="75"/>
      <c r="C46" s="76"/>
      <c r="D46" s="78">
        <f t="shared" si="3"/>
        <v>0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>
        <v>6</v>
      </c>
      <c r="B47" s="75"/>
      <c r="C47" s="76"/>
      <c r="D47" s="78">
        <f t="shared" si="3"/>
        <v>0</v>
      </c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 t="shared" si="3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 t="shared" si="3"/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0">
    <mergeCell ref="D27:E27"/>
    <mergeCell ref="D28:E28"/>
    <mergeCell ref="D23:E23"/>
    <mergeCell ref="D24:E24"/>
    <mergeCell ref="D25:E25"/>
    <mergeCell ref="D26:E26"/>
    <mergeCell ref="D29:E29"/>
    <mergeCell ref="D30:E30"/>
    <mergeCell ref="D31:E31"/>
    <mergeCell ref="D37:E37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44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55"/>
      <c r="B4" s="58" t="s">
        <v>14</v>
      </c>
      <c r="C4" s="61">
        <v>153</v>
      </c>
      <c r="D4" s="61">
        <v>196</v>
      </c>
      <c r="E4" s="61">
        <v>203</v>
      </c>
      <c r="F4" s="61">
        <v>204</v>
      </c>
      <c r="G4" s="61">
        <v>236</v>
      </c>
      <c r="H4" s="61">
        <f aca="true" t="shared" si="0" ref="H4:H15">SUM(C4:G4)</f>
        <v>992</v>
      </c>
      <c r="I4" s="43">
        <f aca="true" t="shared" si="1" ref="I4:I19">AVERAGE(C4:G4)</f>
        <v>198.4</v>
      </c>
      <c r="J4" s="57"/>
      <c r="K4" s="3"/>
      <c r="L4" s="3"/>
    </row>
    <row r="5" spans="1:12" ht="12.75">
      <c r="A5" s="55"/>
      <c r="B5" s="58" t="s">
        <v>8</v>
      </c>
      <c r="C5" s="61">
        <v>192</v>
      </c>
      <c r="D5" s="61">
        <v>237</v>
      </c>
      <c r="E5" s="61">
        <v>225</v>
      </c>
      <c r="F5" s="61">
        <v>125</v>
      </c>
      <c r="G5" s="61">
        <v>168</v>
      </c>
      <c r="H5" s="61">
        <f t="shared" si="0"/>
        <v>947</v>
      </c>
      <c r="I5" s="43">
        <f t="shared" si="1"/>
        <v>189.4</v>
      </c>
      <c r="J5" s="57"/>
      <c r="K5" s="3"/>
      <c r="L5" s="3"/>
    </row>
    <row r="6" spans="1:12" ht="12.75">
      <c r="A6" s="55"/>
      <c r="B6" s="58" t="s">
        <v>13</v>
      </c>
      <c r="C6" s="61">
        <v>172</v>
      </c>
      <c r="D6" s="61">
        <v>227</v>
      </c>
      <c r="E6" s="61">
        <v>193</v>
      </c>
      <c r="F6" s="61">
        <v>166</v>
      </c>
      <c r="G6" s="61">
        <v>181</v>
      </c>
      <c r="H6" s="61">
        <f t="shared" si="0"/>
        <v>939</v>
      </c>
      <c r="I6" s="43">
        <f t="shared" si="1"/>
        <v>187.8</v>
      </c>
      <c r="J6" s="57"/>
      <c r="K6" s="3"/>
      <c r="L6" s="3"/>
    </row>
    <row r="7" spans="1:12" ht="12.75">
      <c r="A7" s="55"/>
      <c r="B7" s="58" t="s">
        <v>9</v>
      </c>
      <c r="C7" s="61">
        <v>166</v>
      </c>
      <c r="D7" s="61">
        <v>171</v>
      </c>
      <c r="E7" s="61">
        <v>200</v>
      </c>
      <c r="F7" s="61">
        <v>158</v>
      </c>
      <c r="G7" s="61">
        <v>226</v>
      </c>
      <c r="H7" s="61">
        <f t="shared" si="0"/>
        <v>921</v>
      </c>
      <c r="I7" s="43">
        <f t="shared" si="1"/>
        <v>184.2</v>
      </c>
      <c r="J7" s="57"/>
      <c r="K7" s="3"/>
      <c r="L7" s="3"/>
    </row>
    <row r="8" spans="1:12" ht="12.75">
      <c r="A8" s="55"/>
      <c r="B8" s="58" t="s">
        <v>25</v>
      </c>
      <c r="C8" s="61">
        <v>192</v>
      </c>
      <c r="D8" s="61">
        <v>176</v>
      </c>
      <c r="E8" s="61">
        <v>186</v>
      </c>
      <c r="F8" s="61">
        <v>173</v>
      </c>
      <c r="G8" s="61">
        <v>191</v>
      </c>
      <c r="H8" s="61">
        <f t="shared" si="0"/>
        <v>918</v>
      </c>
      <c r="I8" s="43">
        <f t="shared" si="1"/>
        <v>183.6</v>
      </c>
      <c r="J8" s="57"/>
      <c r="K8" s="3"/>
      <c r="L8" s="3"/>
    </row>
    <row r="9" spans="1:12" ht="12.75">
      <c r="A9" s="55"/>
      <c r="B9" s="63" t="s">
        <v>12</v>
      </c>
      <c r="C9" s="64">
        <v>160</v>
      </c>
      <c r="D9" s="64">
        <v>186</v>
      </c>
      <c r="E9" s="64">
        <v>188</v>
      </c>
      <c r="F9" s="64">
        <v>172</v>
      </c>
      <c r="G9" s="64">
        <v>201</v>
      </c>
      <c r="H9" s="64">
        <f t="shared" si="0"/>
        <v>907</v>
      </c>
      <c r="I9" s="65">
        <f t="shared" si="1"/>
        <v>181.4</v>
      </c>
      <c r="J9" s="57"/>
      <c r="K9" s="3"/>
      <c r="L9" s="3"/>
    </row>
    <row r="10" spans="1:12" ht="12.75">
      <c r="A10" s="55"/>
      <c r="B10" s="58" t="s">
        <v>27</v>
      </c>
      <c r="C10" s="61">
        <v>187</v>
      </c>
      <c r="D10" s="61">
        <v>187</v>
      </c>
      <c r="E10" s="61">
        <v>173</v>
      </c>
      <c r="F10" s="61">
        <v>201</v>
      </c>
      <c r="G10" s="61">
        <v>136</v>
      </c>
      <c r="H10" s="61">
        <f t="shared" si="0"/>
        <v>884</v>
      </c>
      <c r="I10" s="43">
        <f t="shared" si="1"/>
        <v>176.8</v>
      </c>
      <c r="J10" s="57"/>
      <c r="K10" s="3"/>
      <c r="L10" s="3"/>
    </row>
    <row r="11" spans="1:12" ht="12.75">
      <c r="A11" s="55"/>
      <c r="B11" s="58" t="s">
        <v>7</v>
      </c>
      <c r="C11" s="61">
        <v>221</v>
      </c>
      <c r="D11" s="61">
        <v>165</v>
      </c>
      <c r="E11" s="61">
        <v>121</v>
      </c>
      <c r="F11" s="61">
        <v>191</v>
      </c>
      <c r="G11" s="61">
        <v>186</v>
      </c>
      <c r="H11" s="61">
        <f t="shared" si="0"/>
        <v>884</v>
      </c>
      <c r="I11" s="43">
        <f t="shared" si="1"/>
        <v>176.8</v>
      </c>
      <c r="J11" s="57"/>
      <c r="K11" s="3"/>
      <c r="L11" s="3"/>
    </row>
    <row r="12" spans="1:12" ht="12.75">
      <c r="A12" s="55"/>
      <c r="B12" s="58" t="s">
        <v>6</v>
      </c>
      <c r="C12" s="61">
        <v>187</v>
      </c>
      <c r="D12" s="61">
        <v>157</v>
      </c>
      <c r="E12" s="61">
        <v>169</v>
      </c>
      <c r="F12" s="61">
        <v>169</v>
      </c>
      <c r="G12" s="61">
        <v>153</v>
      </c>
      <c r="H12" s="61">
        <f t="shared" si="0"/>
        <v>835</v>
      </c>
      <c r="I12" s="43">
        <f t="shared" si="1"/>
        <v>167</v>
      </c>
      <c r="J12" s="57"/>
      <c r="K12" s="3"/>
      <c r="L12" s="3"/>
    </row>
    <row r="13" spans="1:12" ht="12.75">
      <c r="A13" s="62"/>
      <c r="B13" s="63" t="s">
        <v>28</v>
      </c>
      <c r="C13" s="64">
        <v>151</v>
      </c>
      <c r="D13" s="64">
        <v>181</v>
      </c>
      <c r="E13" s="64">
        <v>153</v>
      </c>
      <c r="F13" s="64">
        <v>169</v>
      </c>
      <c r="G13" s="64">
        <v>175</v>
      </c>
      <c r="H13" s="64">
        <f t="shared" si="0"/>
        <v>829</v>
      </c>
      <c r="I13" s="65">
        <f t="shared" si="1"/>
        <v>165.8</v>
      </c>
      <c r="J13" s="57"/>
      <c r="K13" s="3"/>
      <c r="L13" s="3"/>
    </row>
    <row r="14" spans="1:12" ht="12.75">
      <c r="A14" s="55"/>
      <c r="B14" s="63" t="s">
        <v>39</v>
      </c>
      <c r="C14" s="64">
        <v>119</v>
      </c>
      <c r="D14" s="64">
        <v>152</v>
      </c>
      <c r="E14" s="64">
        <v>154</v>
      </c>
      <c r="F14" s="64">
        <v>208</v>
      </c>
      <c r="G14" s="64">
        <v>177</v>
      </c>
      <c r="H14" s="64">
        <f t="shared" si="0"/>
        <v>810</v>
      </c>
      <c r="I14" s="65">
        <f t="shared" si="1"/>
        <v>162</v>
      </c>
      <c r="J14" s="57"/>
      <c r="K14" s="3"/>
      <c r="L14" s="3"/>
    </row>
    <row r="15" spans="1:12" ht="12.75">
      <c r="A15" s="55"/>
      <c r="B15" s="58"/>
      <c r="C15" s="61"/>
      <c r="D15" s="61"/>
      <c r="E15" s="61"/>
      <c r="F15" s="61"/>
      <c r="G15" s="61"/>
      <c r="H15" s="61">
        <f t="shared" si="0"/>
        <v>0</v>
      </c>
      <c r="I15" s="43" t="e">
        <f t="shared" si="1"/>
        <v>#DIV/0!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1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1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1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1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6" t="s">
        <v>18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9"/>
      <c r="B22" s="6" t="s">
        <v>1</v>
      </c>
      <c r="C22" s="7" t="s">
        <v>15</v>
      </c>
      <c r="D22" s="11" t="s">
        <v>3</v>
      </c>
      <c r="E22" s="12"/>
      <c r="F22" s="5" t="s">
        <v>16</v>
      </c>
      <c r="G22" s="13"/>
      <c r="H22" s="3"/>
      <c r="I22" s="3"/>
      <c r="J22" s="3"/>
      <c r="K22" s="3"/>
      <c r="L22" s="3"/>
    </row>
    <row r="23" spans="1:12" ht="12.75">
      <c r="A23" s="10">
        <v>1</v>
      </c>
      <c r="B23" s="58" t="s">
        <v>14</v>
      </c>
      <c r="C23" s="61">
        <v>992</v>
      </c>
      <c r="D23" s="124">
        <f>C23/5</f>
        <v>198.4</v>
      </c>
      <c r="E23" s="125"/>
      <c r="F23" s="8">
        <v>12</v>
      </c>
      <c r="G23" s="16"/>
      <c r="H23" s="3"/>
      <c r="I23" s="3"/>
      <c r="J23" s="3"/>
      <c r="K23" s="3"/>
      <c r="L23" s="3"/>
    </row>
    <row r="24" spans="1:12" ht="12.75">
      <c r="A24" s="10">
        <v>2</v>
      </c>
      <c r="B24" s="58" t="s">
        <v>8</v>
      </c>
      <c r="C24" s="61">
        <v>947</v>
      </c>
      <c r="D24" s="124">
        <f aca="true" t="shared" si="2" ref="D24:D31">C24/5</f>
        <v>189.4</v>
      </c>
      <c r="E24" s="125"/>
      <c r="F24" s="8">
        <v>11</v>
      </c>
      <c r="G24" s="16"/>
      <c r="H24" s="3"/>
      <c r="I24" s="3"/>
      <c r="J24" s="3"/>
      <c r="K24" s="3"/>
      <c r="L24" s="3"/>
    </row>
    <row r="25" spans="1:12" ht="12.75">
      <c r="A25" s="10">
        <v>3</v>
      </c>
      <c r="B25" s="58" t="s">
        <v>13</v>
      </c>
      <c r="C25" s="61">
        <v>939</v>
      </c>
      <c r="D25" s="124">
        <f t="shared" si="2"/>
        <v>187.8</v>
      </c>
      <c r="E25" s="125"/>
      <c r="F25" s="8">
        <v>10</v>
      </c>
      <c r="G25" s="16"/>
      <c r="H25" s="3"/>
      <c r="I25" s="3"/>
      <c r="J25" s="3"/>
      <c r="K25" s="3"/>
      <c r="L25" s="3"/>
    </row>
    <row r="26" spans="1:12" ht="12.75">
      <c r="A26" s="10">
        <v>4</v>
      </c>
      <c r="B26" s="58" t="s">
        <v>9</v>
      </c>
      <c r="C26" s="61">
        <v>921</v>
      </c>
      <c r="D26" s="124">
        <f t="shared" si="2"/>
        <v>184.2</v>
      </c>
      <c r="E26" s="125"/>
      <c r="F26" s="8">
        <v>9</v>
      </c>
      <c r="G26" s="16"/>
      <c r="H26" s="3"/>
      <c r="I26" s="3"/>
      <c r="J26" s="3"/>
      <c r="K26" s="3"/>
      <c r="L26" s="3"/>
    </row>
    <row r="27" spans="1:12" ht="12.75">
      <c r="A27" s="10">
        <v>5</v>
      </c>
      <c r="B27" s="58" t="s">
        <v>25</v>
      </c>
      <c r="C27" s="61">
        <v>918</v>
      </c>
      <c r="D27" s="124">
        <f t="shared" si="2"/>
        <v>183.6</v>
      </c>
      <c r="E27" s="125"/>
      <c r="F27" s="8">
        <v>8</v>
      </c>
      <c r="G27" s="16"/>
      <c r="H27" s="3"/>
      <c r="I27" s="3"/>
      <c r="J27" s="3"/>
      <c r="K27" s="3"/>
      <c r="L27" s="3"/>
    </row>
    <row r="28" spans="1:12" ht="12.75">
      <c r="A28" s="10">
        <v>6</v>
      </c>
      <c r="B28" s="58" t="s">
        <v>27</v>
      </c>
      <c r="C28" s="61">
        <v>884</v>
      </c>
      <c r="D28" s="124">
        <f t="shared" si="2"/>
        <v>176.8</v>
      </c>
      <c r="E28" s="125"/>
      <c r="F28" s="8">
        <v>7</v>
      </c>
      <c r="G28" s="16"/>
      <c r="H28" s="3"/>
      <c r="I28" s="3"/>
      <c r="J28" s="3"/>
      <c r="K28" s="3"/>
      <c r="L28" s="3"/>
    </row>
    <row r="29" spans="1:12" ht="12.75">
      <c r="A29" s="10">
        <v>7</v>
      </c>
      <c r="B29" s="58" t="s">
        <v>7</v>
      </c>
      <c r="C29" s="61">
        <v>884</v>
      </c>
      <c r="D29" s="124">
        <f>C29/5</f>
        <v>176.8</v>
      </c>
      <c r="E29" s="125"/>
      <c r="F29" s="8">
        <v>6</v>
      </c>
      <c r="G29" s="16"/>
      <c r="H29" s="3"/>
      <c r="I29" s="3"/>
      <c r="J29" s="3"/>
      <c r="K29" s="3"/>
      <c r="L29" s="3"/>
    </row>
    <row r="30" spans="1:12" ht="12.75" hidden="1">
      <c r="A30" s="10">
        <v>8</v>
      </c>
      <c r="B30" s="58" t="s">
        <v>6</v>
      </c>
      <c r="C30" s="61">
        <v>835</v>
      </c>
      <c r="D30" s="124">
        <f t="shared" si="2"/>
        <v>167</v>
      </c>
      <c r="E30" s="125"/>
      <c r="F30" s="8">
        <v>5</v>
      </c>
      <c r="G30" s="16"/>
      <c r="H30" s="3"/>
      <c r="I30" s="3"/>
      <c r="J30" s="3"/>
      <c r="K30" s="3"/>
      <c r="L30" s="3"/>
    </row>
    <row r="31" spans="1:12" ht="12.75" hidden="1">
      <c r="A31" s="10">
        <v>9</v>
      </c>
      <c r="B31" s="58"/>
      <c r="C31" s="10"/>
      <c r="D31" s="124">
        <f t="shared" si="2"/>
        <v>0</v>
      </c>
      <c r="E31" s="125"/>
      <c r="F31" s="8">
        <v>4</v>
      </c>
      <c r="G31" s="16"/>
      <c r="H31" s="3"/>
      <c r="I31" s="3"/>
      <c r="J31" s="3"/>
      <c r="K31" s="3"/>
      <c r="L31" s="3"/>
    </row>
    <row r="32" spans="1:12" ht="12.75" hidden="1">
      <c r="A32" s="10">
        <v>10</v>
      </c>
      <c r="B32" s="9"/>
      <c r="C32" s="10"/>
      <c r="D32" s="14">
        <f aca="true" t="shared" si="3" ref="D32:D37">C32/5</f>
        <v>0</v>
      </c>
      <c r="E32" s="15"/>
      <c r="F32" s="8"/>
      <c r="G32" s="16"/>
      <c r="H32" s="3"/>
      <c r="I32" s="3"/>
      <c r="J32" s="3"/>
      <c r="K32" s="3"/>
      <c r="L32" s="3"/>
    </row>
    <row r="33" spans="1:12" ht="12.75" hidden="1">
      <c r="A33" s="10">
        <v>11</v>
      </c>
      <c r="B33" s="9"/>
      <c r="C33" s="7"/>
      <c r="D33" s="14">
        <f t="shared" si="3"/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12</v>
      </c>
      <c r="B34" s="9"/>
      <c r="C34" s="7"/>
      <c r="D34" s="14">
        <f t="shared" si="3"/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13</v>
      </c>
      <c r="B35" s="9"/>
      <c r="C35" s="7"/>
      <c r="D35" s="14">
        <f t="shared" si="3"/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14</v>
      </c>
      <c r="B36" s="9"/>
      <c r="C36" s="7"/>
      <c r="D36" s="14">
        <f t="shared" si="3"/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8</v>
      </c>
      <c r="B37" s="58" t="s">
        <v>6</v>
      </c>
      <c r="C37" s="7">
        <v>835</v>
      </c>
      <c r="D37" s="124">
        <f t="shared" si="3"/>
        <v>167</v>
      </c>
      <c r="E37" s="125"/>
      <c r="F37" s="8">
        <v>5</v>
      </c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63" t="s">
        <v>12</v>
      </c>
      <c r="C42" s="64">
        <v>907</v>
      </c>
      <c r="D42" s="78">
        <f aca="true" t="shared" si="4" ref="D42:D50">C42/5</f>
        <v>181.4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63" t="s">
        <v>28</v>
      </c>
      <c r="C43" s="64">
        <v>829</v>
      </c>
      <c r="D43" s="78">
        <f t="shared" si="4"/>
        <v>165.8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63" t="s">
        <v>39</v>
      </c>
      <c r="C44" s="64">
        <v>810</v>
      </c>
      <c r="D44" s="78">
        <f t="shared" si="4"/>
        <v>162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/>
      <c r="C45" s="76"/>
      <c r="D45" s="78">
        <f t="shared" si="4"/>
        <v>0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>
        <v>5</v>
      </c>
      <c r="B46" s="75"/>
      <c r="C46" s="76"/>
      <c r="D46" s="78">
        <f t="shared" si="4"/>
        <v>0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>
        <v>6</v>
      </c>
      <c r="B47" s="75"/>
      <c r="C47" s="76"/>
      <c r="D47" s="78">
        <f t="shared" si="4"/>
        <v>0</v>
      </c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 t="shared" si="4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 t="shared" si="4"/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10">
    <mergeCell ref="D27:E27"/>
    <mergeCell ref="D28:E28"/>
    <mergeCell ref="D23:E23"/>
    <mergeCell ref="D24:E24"/>
    <mergeCell ref="D25:E25"/>
    <mergeCell ref="D26:E26"/>
    <mergeCell ref="D29:E29"/>
    <mergeCell ref="D30:E30"/>
    <mergeCell ref="D31:E31"/>
    <mergeCell ref="D37:E37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37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55"/>
      <c r="B4" s="58" t="s">
        <v>14</v>
      </c>
      <c r="C4" s="61">
        <v>171</v>
      </c>
      <c r="D4" s="61">
        <v>212</v>
      </c>
      <c r="E4" s="61">
        <v>208</v>
      </c>
      <c r="F4" s="61">
        <v>228</v>
      </c>
      <c r="G4" s="61">
        <v>145</v>
      </c>
      <c r="H4" s="61">
        <f aca="true" t="shared" si="0" ref="H4:H15">SUM(C4:G4)</f>
        <v>964</v>
      </c>
      <c r="I4" s="43">
        <f aca="true" t="shared" si="1" ref="I4:I15">AVERAGE(C4:G4)</f>
        <v>192.8</v>
      </c>
      <c r="J4" s="57"/>
      <c r="K4" s="3"/>
      <c r="L4" s="3"/>
    </row>
    <row r="5" spans="1:12" ht="12.75">
      <c r="A5" s="55"/>
      <c r="B5" s="75" t="s">
        <v>12</v>
      </c>
      <c r="C5" s="76">
        <v>198</v>
      </c>
      <c r="D5" s="76">
        <v>180</v>
      </c>
      <c r="E5" s="76">
        <v>149</v>
      </c>
      <c r="F5" s="76">
        <v>224</v>
      </c>
      <c r="G5" s="76">
        <v>194</v>
      </c>
      <c r="H5" s="76">
        <f t="shared" si="0"/>
        <v>945</v>
      </c>
      <c r="I5" s="82">
        <f t="shared" si="1"/>
        <v>189</v>
      </c>
      <c r="J5" s="57"/>
      <c r="K5" s="3"/>
      <c r="L5" s="3"/>
    </row>
    <row r="6" spans="1:12" ht="12.75">
      <c r="A6" s="74"/>
      <c r="B6" s="75" t="s">
        <v>11</v>
      </c>
      <c r="C6" s="76">
        <v>177</v>
      </c>
      <c r="D6" s="76">
        <v>190</v>
      </c>
      <c r="E6" s="76">
        <v>218</v>
      </c>
      <c r="F6" s="76">
        <v>180</v>
      </c>
      <c r="G6" s="76">
        <v>144</v>
      </c>
      <c r="H6" s="76">
        <f t="shared" si="0"/>
        <v>909</v>
      </c>
      <c r="I6" s="82">
        <f t="shared" si="1"/>
        <v>181.8</v>
      </c>
      <c r="J6" s="57"/>
      <c r="K6" s="3"/>
      <c r="L6" s="3"/>
    </row>
    <row r="7" spans="1:12" ht="12.75">
      <c r="A7" s="55"/>
      <c r="B7" s="75" t="s">
        <v>28</v>
      </c>
      <c r="C7" s="76">
        <v>194</v>
      </c>
      <c r="D7" s="76">
        <v>164</v>
      </c>
      <c r="E7" s="76">
        <v>182</v>
      </c>
      <c r="F7" s="76">
        <v>199</v>
      </c>
      <c r="G7" s="76">
        <v>167</v>
      </c>
      <c r="H7" s="76">
        <f t="shared" si="0"/>
        <v>906</v>
      </c>
      <c r="I7" s="82">
        <f t="shared" si="1"/>
        <v>181.2</v>
      </c>
      <c r="J7" s="57"/>
      <c r="K7" s="3"/>
      <c r="L7" s="3"/>
    </row>
    <row r="8" spans="1:12" ht="12.75">
      <c r="A8" s="55"/>
      <c r="B8" s="58" t="s">
        <v>9</v>
      </c>
      <c r="C8" s="61">
        <v>156</v>
      </c>
      <c r="D8" s="61">
        <v>199</v>
      </c>
      <c r="E8" s="61">
        <v>181</v>
      </c>
      <c r="F8" s="61">
        <v>189</v>
      </c>
      <c r="G8" s="61">
        <v>180</v>
      </c>
      <c r="H8" s="61">
        <f t="shared" si="0"/>
        <v>905</v>
      </c>
      <c r="I8" s="43">
        <f t="shared" si="1"/>
        <v>181</v>
      </c>
      <c r="J8" s="57"/>
      <c r="K8" s="3"/>
      <c r="L8" s="3"/>
    </row>
    <row r="9" spans="1:12" ht="12.75">
      <c r="A9" s="55"/>
      <c r="B9" s="75" t="s">
        <v>39</v>
      </c>
      <c r="C9" s="76">
        <v>197</v>
      </c>
      <c r="D9" s="76">
        <v>183</v>
      </c>
      <c r="E9" s="76">
        <v>170</v>
      </c>
      <c r="F9" s="76">
        <v>169</v>
      </c>
      <c r="G9" s="76">
        <v>178</v>
      </c>
      <c r="H9" s="76">
        <f t="shared" si="0"/>
        <v>897</v>
      </c>
      <c r="I9" s="82">
        <f t="shared" si="1"/>
        <v>179.4</v>
      </c>
      <c r="J9" s="57"/>
      <c r="K9" s="3"/>
      <c r="L9" s="3"/>
    </row>
    <row r="10" spans="1:12" ht="12.75">
      <c r="A10" s="74"/>
      <c r="B10" s="58" t="s">
        <v>8</v>
      </c>
      <c r="C10" s="61">
        <v>160</v>
      </c>
      <c r="D10" s="61">
        <v>186</v>
      </c>
      <c r="E10" s="61">
        <v>160</v>
      </c>
      <c r="F10" s="61">
        <v>157</v>
      </c>
      <c r="G10" s="61">
        <v>223</v>
      </c>
      <c r="H10" s="61">
        <f t="shared" si="0"/>
        <v>886</v>
      </c>
      <c r="I10" s="43">
        <f t="shared" si="1"/>
        <v>177.2</v>
      </c>
      <c r="J10" s="57"/>
      <c r="K10" s="3"/>
      <c r="L10" s="3"/>
    </row>
    <row r="11" spans="1:12" ht="12.75">
      <c r="A11" s="55"/>
      <c r="B11" s="58" t="s">
        <v>25</v>
      </c>
      <c r="C11" s="61">
        <v>159</v>
      </c>
      <c r="D11" s="61">
        <v>183</v>
      </c>
      <c r="E11" s="61">
        <v>167</v>
      </c>
      <c r="F11" s="61">
        <v>180</v>
      </c>
      <c r="G11" s="61">
        <v>162</v>
      </c>
      <c r="H11" s="61">
        <f t="shared" si="0"/>
        <v>851</v>
      </c>
      <c r="I11" s="43">
        <f t="shared" si="1"/>
        <v>170.2</v>
      </c>
      <c r="J11" s="57"/>
      <c r="K11" s="3"/>
      <c r="L11" s="3"/>
    </row>
    <row r="12" spans="1:12" ht="12.75">
      <c r="A12" s="74"/>
      <c r="B12" s="58" t="s">
        <v>5</v>
      </c>
      <c r="C12" s="61">
        <v>156</v>
      </c>
      <c r="D12" s="61">
        <v>179</v>
      </c>
      <c r="E12" s="61">
        <v>165</v>
      </c>
      <c r="F12" s="61">
        <v>165</v>
      </c>
      <c r="G12" s="61">
        <v>174</v>
      </c>
      <c r="H12" s="61">
        <f t="shared" si="0"/>
        <v>839</v>
      </c>
      <c r="I12" s="43">
        <f t="shared" si="1"/>
        <v>167.8</v>
      </c>
      <c r="J12" s="57"/>
      <c r="K12" s="3"/>
      <c r="L12" s="3"/>
    </row>
    <row r="13" spans="1:12" ht="12.75">
      <c r="A13" s="74"/>
      <c r="B13" s="75" t="s">
        <v>4</v>
      </c>
      <c r="C13" s="76">
        <v>136</v>
      </c>
      <c r="D13" s="76">
        <v>156</v>
      </c>
      <c r="E13" s="76">
        <v>171</v>
      </c>
      <c r="F13" s="76">
        <v>199</v>
      </c>
      <c r="G13" s="76">
        <v>159</v>
      </c>
      <c r="H13" s="76">
        <f t="shared" si="0"/>
        <v>821</v>
      </c>
      <c r="I13" s="82">
        <f t="shared" si="1"/>
        <v>164.2</v>
      </c>
      <c r="J13" s="57"/>
      <c r="K13" s="3"/>
      <c r="L13" s="3"/>
    </row>
    <row r="14" spans="1:12" ht="12.75">
      <c r="A14" s="55"/>
      <c r="B14" s="58" t="s">
        <v>13</v>
      </c>
      <c r="C14" s="61">
        <v>130</v>
      </c>
      <c r="D14" s="61">
        <v>160</v>
      </c>
      <c r="E14" s="61">
        <v>117</v>
      </c>
      <c r="F14" s="61">
        <v>194</v>
      </c>
      <c r="G14" s="61">
        <v>169</v>
      </c>
      <c r="H14" s="61">
        <f t="shared" si="0"/>
        <v>770</v>
      </c>
      <c r="I14" s="43">
        <f t="shared" si="1"/>
        <v>154</v>
      </c>
      <c r="J14" s="57"/>
      <c r="K14" s="3"/>
      <c r="L14" s="3"/>
    </row>
    <row r="15" spans="1:12" ht="12.75">
      <c r="A15" s="74"/>
      <c r="B15" s="75" t="s">
        <v>29</v>
      </c>
      <c r="C15" s="76">
        <v>126</v>
      </c>
      <c r="D15" s="76">
        <v>149</v>
      </c>
      <c r="E15" s="76">
        <v>171</v>
      </c>
      <c r="F15" s="76">
        <v>158</v>
      </c>
      <c r="G15" s="76">
        <v>126</v>
      </c>
      <c r="H15" s="76">
        <f t="shared" si="0"/>
        <v>730</v>
      </c>
      <c r="I15" s="82">
        <f t="shared" si="1"/>
        <v>146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>AVERAGE(C16:G16)</f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>AVERAGE(C17:G17)</f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>AVERAGE(C18:G18)</f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>AVERAGE(C19:G19)</f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6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9"/>
      <c r="B23" s="6" t="s">
        <v>1</v>
      </c>
      <c r="C23" s="7" t="s">
        <v>15</v>
      </c>
      <c r="D23" s="11" t="s">
        <v>3</v>
      </c>
      <c r="E23" s="12"/>
      <c r="F23" s="5" t="s">
        <v>16</v>
      </c>
      <c r="G23" s="13"/>
      <c r="H23" s="3"/>
      <c r="I23" s="3"/>
      <c r="J23" s="3"/>
      <c r="K23" s="3"/>
      <c r="L23" s="3"/>
    </row>
    <row r="24" spans="1:12" ht="12.75">
      <c r="A24" s="10">
        <v>1</v>
      </c>
      <c r="B24" s="58" t="s">
        <v>14</v>
      </c>
      <c r="C24" s="61">
        <v>964</v>
      </c>
      <c r="D24" s="124">
        <f>C24/5</f>
        <v>192.8</v>
      </c>
      <c r="E24" s="125"/>
      <c r="F24" s="8">
        <v>12</v>
      </c>
      <c r="G24" s="16"/>
      <c r="H24" s="3"/>
      <c r="I24" s="3"/>
      <c r="J24" s="3"/>
      <c r="K24" s="3"/>
      <c r="L24" s="3"/>
    </row>
    <row r="25" spans="1:12" ht="12.75">
      <c r="A25" s="10">
        <v>2</v>
      </c>
      <c r="B25" s="58" t="s">
        <v>9</v>
      </c>
      <c r="C25" s="61">
        <v>905</v>
      </c>
      <c r="D25" s="124">
        <f aca="true" t="shared" si="2" ref="D25:D32">C25/5</f>
        <v>181</v>
      </c>
      <c r="E25" s="125"/>
      <c r="F25" s="8">
        <v>11</v>
      </c>
      <c r="G25" s="16"/>
      <c r="H25" s="3"/>
      <c r="I25" s="3"/>
      <c r="J25" s="3"/>
      <c r="K25" s="3"/>
      <c r="L25" s="3"/>
    </row>
    <row r="26" spans="1:12" ht="12.75">
      <c r="A26" s="10">
        <v>3</v>
      </c>
      <c r="B26" s="58" t="s">
        <v>8</v>
      </c>
      <c r="C26" s="61">
        <v>896</v>
      </c>
      <c r="D26" s="124">
        <f t="shared" si="2"/>
        <v>179.2</v>
      </c>
      <c r="E26" s="125"/>
      <c r="F26" s="8">
        <v>10</v>
      </c>
      <c r="G26" s="16"/>
      <c r="H26" s="3"/>
      <c r="I26" s="3"/>
      <c r="J26" s="3"/>
      <c r="K26" s="3"/>
      <c r="L26" s="3"/>
    </row>
    <row r="27" spans="1:12" ht="12.75">
      <c r="A27" s="10">
        <v>4</v>
      </c>
      <c r="B27" s="58" t="s">
        <v>25</v>
      </c>
      <c r="C27" s="61">
        <v>851</v>
      </c>
      <c r="D27" s="124">
        <f t="shared" si="2"/>
        <v>170.2</v>
      </c>
      <c r="E27" s="125"/>
      <c r="F27" s="8">
        <v>9</v>
      </c>
      <c r="G27" s="16"/>
      <c r="H27" s="3"/>
      <c r="I27" s="3"/>
      <c r="J27" s="3"/>
      <c r="K27" s="3"/>
      <c r="L27" s="3"/>
    </row>
    <row r="28" spans="1:12" ht="12.75">
      <c r="A28" s="10">
        <v>5</v>
      </c>
      <c r="B28" s="58" t="s">
        <v>5</v>
      </c>
      <c r="C28" s="61">
        <v>839</v>
      </c>
      <c r="D28" s="124">
        <f t="shared" si="2"/>
        <v>167.8</v>
      </c>
      <c r="E28" s="125"/>
      <c r="F28" s="8">
        <v>8</v>
      </c>
      <c r="G28" s="16"/>
      <c r="H28" s="3"/>
      <c r="I28" s="3"/>
      <c r="J28" s="3"/>
      <c r="K28" s="3"/>
      <c r="L28" s="3"/>
    </row>
    <row r="29" spans="1:12" ht="12.75">
      <c r="A29" s="10">
        <v>6</v>
      </c>
      <c r="B29" s="58" t="s">
        <v>13</v>
      </c>
      <c r="C29" s="61">
        <v>770</v>
      </c>
      <c r="D29" s="124">
        <f t="shared" si="2"/>
        <v>154</v>
      </c>
      <c r="E29" s="125"/>
      <c r="F29" s="8">
        <v>7</v>
      </c>
      <c r="G29" s="16"/>
      <c r="H29" s="3"/>
      <c r="I29" s="3"/>
      <c r="J29" s="3"/>
      <c r="K29" s="3"/>
      <c r="L29" s="3"/>
    </row>
    <row r="30" spans="1:12" ht="12.75">
      <c r="A30" s="10">
        <v>7</v>
      </c>
      <c r="B30" s="58"/>
      <c r="C30" s="61"/>
      <c r="D30" s="124">
        <f t="shared" si="2"/>
        <v>0</v>
      </c>
      <c r="E30" s="125"/>
      <c r="F30" s="8">
        <v>6</v>
      </c>
      <c r="G30" s="16"/>
      <c r="H30" s="3"/>
      <c r="I30" s="3"/>
      <c r="J30" s="3"/>
      <c r="K30" s="3"/>
      <c r="L30" s="3"/>
    </row>
    <row r="31" spans="1:12" ht="12.75" hidden="1">
      <c r="A31" s="10">
        <v>8</v>
      </c>
      <c r="B31" s="58"/>
      <c r="C31" s="10"/>
      <c r="D31" s="124">
        <f t="shared" si="2"/>
        <v>0</v>
      </c>
      <c r="E31" s="125"/>
      <c r="F31" s="8">
        <v>5</v>
      </c>
      <c r="G31" s="16"/>
      <c r="H31" s="3"/>
      <c r="I31" s="3"/>
      <c r="J31" s="3"/>
      <c r="K31" s="3"/>
      <c r="L31" s="3"/>
    </row>
    <row r="32" spans="1:12" ht="12.75" hidden="1">
      <c r="A32" s="10">
        <v>9</v>
      </c>
      <c r="B32" s="58"/>
      <c r="C32" s="10"/>
      <c r="D32" s="124">
        <f t="shared" si="2"/>
        <v>0</v>
      </c>
      <c r="E32" s="125"/>
      <c r="F32" s="8">
        <v>4</v>
      </c>
      <c r="G32" s="16"/>
      <c r="H32" s="3"/>
      <c r="I32" s="3"/>
      <c r="J32" s="3"/>
      <c r="K32" s="3"/>
      <c r="L32" s="3"/>
    </row>
    <row r="33" spans="1:12" ht="12.75" hidden="1">
      <c r="A33" s="10">
        <v>10</v>
      </c>
      <c r="B33" s="9"/>
      <c r="C33" s="10"/>
      <c r="D33" s="14">
        <f>C33/5</f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11</v>
      </c>
      <c r="B34" s="9"/>
      <c r="C34" s="7"/>
      <c r="D34" s="14">
        <f>C34/5</f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12</v>
      </c>
      <c r="B35" s="9"/>
      <c r="C35" s="7"/>
      <c r="D35" s="14">
        <f>C35/5</f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13</v>
      </c>
      <c r="B36" s="9"/>
      <c r="C36" s="7"/>
      <c r="D36" s="14">
        <f>C36/5</f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 hidden="1">
      <c r="A37" s="10">
        <v>14</v>
      </c>
      <c r="B37" s="9"/>
      <c r="C37" s="7"/>
      <c r="D37" s="14">
        <f>C37/5</f>
        <v>0</v>
      </c>
      <c r="E37" s="15"/>
      <c r="F37" s="8"/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75" t="s">
        <v>12</v>
      </c>
      <c r="C42" s="76">
        <v>945</v>
      </c>
      <c r="D42" s="78">
        <f aca="true" t="shared" si="3" ref="D42:D50">C42/5</f>
        <v>189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75" t="s">
        <v>11</v>
      </c>
      <c r="C43" s="76">
        <v>909</v>
      </c>
      <c r="D43" s="78">
        <f t="shared" si="3"/>
        <v>181.8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75" t="s">
        <v>28</v>
      </c>
      <c r="C44" s="76">
        <v>906</v>
      </c>
      <c r="D44" s="78">
        <f t="shared" si="3"/>
        <v>181.2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 t="s">
        <v>39</v>
      </c>
      <c r="C45" s="76">
        <v>897</v>
      </c>
      <c r="D45" s="78">
        <f t="shared" si="3"/>
        <v>179.4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/>
      <c r="B46" s="75" t="s">
        <v>4</v>
      </c>
      <c r="C46" s="76">
        <v>821</v>
      </c>
      <c r="D46" s="78">
        <f t="shared" si="3"/>
        <v>164.2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>
      <c r="A47" s="77">
        <v>5</v>
      </c>
      <c r="B47" s="75" t="s">
        <v>29</v>
      </c>
      <c r="C47" s="76">
        <v>730</v>
      </c>
      <c r="D47" s="78">
        <f t="shared" si="3"/>
        <v>146</v>
      </c>
      <c r="E47" s="79"/>
      <c r="F47" s="80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6</v>
      </c>
      <c r="B48" s="75" t="s">
        <v>29</v>
      </c>
      <c r="C48" s="60"/>
      <c r="D48" s="72">
        <f>C48/5</f>
        <v>0</v>
      </c>
      <c r="E48" s="73"/>
      <c r="F48" s="8">
        <v>2</v>
      </c>
      <c r="G48" s="3"/>
      <c r="H48" s="3"/>
      <c r="I48" s="3"/>
      <c r="J48" s="3"/>
      <c r="K48" s="3"/>
      <c r="L48" s="3"/>
    </row>
    <row r="49" spans="1:12" ht="12.75" hidden="1">
      <c r="A49" s="10">
        <v>7</v>
      </c>
      <c r="B49" s="9"/>
      <c r="C49" s="7"/>
      <c r="D49" s="68">
        <f t="shared" si="3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 hidden="1">
      <c r="A50" s="10">
        <v>8</v>
      </c>
      <c r="B50" s="9"/>
      <c r="C50" s="7"/>
      <c r="D50" s="68">
        <f t="shared" si="3"/>
        <v>0</v>
      </c>
      <c r="E50" s="69"/>
      <c r="F50" s="8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</sheetData>
  <sheetProtection/>
  <mergeCells count="9">
    <mergeCell ref="D30:E30"/>
    <mergeCell ref="D31:E31"/>
    <mergeCell ref="D32:E32"/>
    <mergeCell ref="D24:E24"/>
    <mergeCell ref="D25:E25"/>
    <mergeCell ref="D26:E26"/>
    <mergeCell ref="D27:E27"/>
    <mergeCell ref="D28:E28"/>
    <mergeCell ref="D29:E29"/>
  </mergeCells>
  <conditionalFormatting sqref="G38 F41:F50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37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55">
        <v>7</v>
      </c>
      <c r="B4" s="58" t="s">
        <v>8</v>
      </c>
      <c r="C4" s="61">
        <v>238</v>
      </c>
      <c r="D4" s="61">
        <v>194</v>
      </c>
      <c r="E4" s="61">
        <v>203</v>
      </c>
      <c r="F4" s="61">
        <v>170</v>
      </c>
      <c r="G4" s="61">
        <v>229</v>
      </c>
      <c r="H4" s="61">
        <f>SUM(C4:G4)</f>
        <v>1034</v>
      </c>
      <c r="I4" s="43">
        <f aca="true" t="shared" si="0" ref="I4:I19">AVERAGE(C4:G4)</f>
        <v>206.8</v>
      </c>
      <c r="J4" s="57"/>
      <c r="K4" s="3"/>
      <c r="L4" s="3"/>
    </row>
    <row r="5" spans="1:12" ht="12.75">
      <c r="A5" s="55">
        <v>8</v>
      </c>
      <c r="B5" s="58" t="s">
        <v>9</v>
      </c>
      <c r="C5" s="61">
        <v>145</v>
      </c>
      <c r="D5" s="61">
        <v>199</v>
      </c>
      <c r="E5" s="61">
        <v>198</v>
      </c>
      <c r="F5" s="61">
        <v>222</v>
      </c>
      <c r="G5" s="61">
        <v>226</v>
      </c>
      <c r="H5" s="61">
        <f aca="true" t="shared" si="1" ref="H5:H15">SUM(C5:G5)</f>
        <v>990</v>
      </c>
      <c r="I5" s="43">
        <f t="shared" si="0"/>
        <v>198</v>
      </c>
      <c r="J5" s="57"/>
      <c r="K5" s="3"/>
      <c r="L5" s="3"/>
    </row>
    <row r="6" spans="1:12" ht="12.75">
      <c r="A6" s="74">
        <v>2</v>
      </c>
      <c r="B6" s="75" t="s">
        <v>12</v>
      </c>
      <c r="C6" s="76">
        <v>222</v>
      </c>
      <c r="D6" s="76">
        <v>222</v>
      </c>
      <c r="E6" s="76">
        <v>171</v>
      </c>
      <c r="F6" s="76">
        <v>182</v>
      </c>
      <c r="G6" s="76">
        <v>191</v>
      </c>
      <c r="H6" s="76">
        <f t="shared" si="1"/>
        <v>988</v>
      </c>
      <c r="I6" s="82">
        <f t="shared" si="0"/>
        <v>197.6</v>
      </c>
      <c r="J6" s="57"/>
      <c r="K6" s="3"/>
      <c r="L6" s="3"/>
    </row>
    <row r="7" spans="1:12" ht="12.75">
      <c r="A7" s="55">
        <v>11</v>
      </c>
      <c r="B7" s="58" t="s">
        <v>27</v>
      </c>
      <c r="C7" s="61">
        <v>190</v>
      </c>
      <c r="D7" s="61">
        <v>168</v>
      </c>
      <c r="E7" s="61">
        <v>197</v>
      </c>
      <c r="F7" s="61">
        <v>164</v>
      </c>
      <c r="G7" s="61">
        <v>191</v>
      </c>
      <c r="H7" s="61">
        <f>SUM(C7:G7)</f>
        <v>910</v>
      </c>
      <c r="I7" s="43">
        <f t="shared" si="0"/>
        <v>182</v>
      </c>
      <c r="J7" s="57"/>
      <c r="K7" s="3"/>
      <c r="L7" s="3"/>
    </row>
    <row r="8" spans="1:12" ht="12.75">
      <c r="A8" s="55">
        <v>10</v>
      </c>
      <c r="B8" s="58" t="s">
        <v>14</v>
      </c>
      <c r="C8" s="61">
        <v>171</v>
      </c>
      <c r="D8" s="61">
        <v>173</v>
      </c>
      <c r="E8" s="61">
        <v>196</v>
      </c>
      <c r="F8" s="61">
        <v>166</v>
      </c>
      <c r="G8" s="61">
        <v>188</v>
      </c>
      <c r="H8" s="61">
        <f t="shared" si="1"/>
        <v>894</v>
      </c>
      <c r="I8" s="43">
        <f t="shared" si="0"/>
        <v>178.8</v>
      </c>
      <c r="J8" s="57"/>
      <c r="K8" s="3"/>
      <c r="L8" s="3"/>
    </row>
    <row r="9" spans="1:12" ht="12.75">
      <c r="A9" s="55">
        <v>3</v>
      </c>
      <c r="B9" s="58" t="s">
        <v>13</v>
      </c>
      <c r="C9" s="61">
        <v>154</v>
      </c>
      <c r="D9" s="61">
        <v>176</v>
      </c>
      <c r="E9" s="61">
        <v>160</v>
      </c>
      <c r="F9" s="61">
        <v>203</v>
      </c>
      <c r="G9" s="61">
        <v>155</v>
      </c>
      <c r="H9" s="61">
        <f t="shared" si="1"/>
        <v>848</v>
      </c>
      <c r="I9" s="43">
        <f t="shared" si="0"/>
        <v>169.6</v>
      </c>
      <c r="J9" s="57"/>
      <c r="K9" s="3"/>
      <c r="L9" s="3"/>
    </row>
    <row r="10" spans="1:12" ht="12.75">
      <c r="A10" s="74">
        <v>1</v>
      </c>
      <c r="B10" s="75" t="s">
        <v>4</v>
      </c>
      <c r="C10" s="76">
        <v>148</v>
      </c>
      <c r="D10" s="76">
        <v>188</v>
      </c>
      <c r="E10" s="76">
        <v>190</v>
      </c>
      <c r="F10" s="76">
        <v>143</v>
      </c>
      <c r="G10" s="76">
        <v>154</v>
      </c>
      <c r="H10" s="76">
        <f t="shared" si="1"/>
        <v>823</v>
      </c>
      <c r="I10" s="82">
        <f t="shared" si="0"/>
        <v>164.6</v>
      </c>
      <c r="J10" s="57"/>
      <c r="K10" s="3"/>
      <c r="L10" s="3"/>
    </row>
    <row r="11" spans="1:12" ht="12.75">
      <c r="A11" s="55">
        <v>5</v>
      </c>
      <c r="B11" s="58" t="s">
        <v>7</v>
      </c>
      <c r="C11" s="61">
        <v>148</v>
      </c>
      <c r="D11" s="61">
        <v>158</v>
      </c>
      <c r="E11" s="61">
        <v>196</v>
      </c>
      <c r="F11" s="61">
        <v>128</v>
      </c>
      <c r="G11" s="61">
        <v>190</v>
      </c>
      <c r="H11" s="61">
        <f t="shared" si="1"/>
        <v>820</v>
      </c>
      <c r="I11" s="43">
        <f t="shared" si="0"/>
        <v>164</v>
      </c>
      <c r="J11" s="57"/>
      <c r="K11" s="3"/>
      <c r="L11" s="3"/>
    </row>
    <row r="12" spans="1:12" ht="12.75">
      <c r="A12" s="74">
        <v>6</v>
      </c>
      <c r="B12" s="75" t="s">
        <v>28</v>
      </c>
      <c r="C12" s="76">
        <v>172</v>
      </c>
      <c r="D12" s="76">
        <v>138</v>
      </c>
      <c r="E12" s="76">
        <v>148</v>
      </c>
      <c r="F12" s="76">
        <v>173</v>
      </c>
      <c r="G12" s="76">
        <v>166</v>
      </c>
      <c r="H12" s="76">
        <f t="shared" si="1"/>
        <v>797</v>
      </c>
      <c r="I12" s="82">
        <f t="shared" si="0"/>
        <v>159.4</v>
      </c>
      <c r="J12" s="57"/>
      <c r="K12" s="3"/>
      <c r="L12" s="3"/>
    </row>
    <row r="13" spans="1:12" ht="12.75">
      <c r="A13" s="74">
        <v>9</v>
      </c>
      <c r="B13" s="75" t="s">
        <v>11</v>
      </c>
      <c r="C13" s="76">
        <v>160</v>
      </c>
      <c r="D13" s="76">
        <v>140</v>
      </c>
      <c r="E13" s="76">
        <v>171</v>
      </c>
      <c r="F13" s="76">
        <v>173</v>
      </c>
      <c r="G13" s="76">
        <v>148</v>
      </c>
      <c r="H13" s="76">
        <f>SUM(C13:G13)</f>
        <v>792</v>
      </c>
      <c r="I13" s="82">
        <f t="shared" si="0"/>
        <v>158.4</v>
      </c>
      <c r="J13" s="57"/>
      <c r="K13" s="3"/>
      <c r="L13" s="3"/>
    </row>
    <row r="14" spans="1:12" ht="12.75">
      <c r="A14" s="55">
        <v>4</v>
      </c>
      <c r="B14" s="58" t="s">
        <v>5</v>
      </c>
      <c r="C14" s="61">
        <v>151</v>
      </c>
      <c r="D14" s="61">
        <v>156</v>
      </c>
      <c r="E14" s="61">
        <v>190</v>
      </c>
      <c r="F14" s="61">
        <v>174</v>
      </c>
      <c r="G14" s="61">
        <v>117</v>
      </c>
      <c r="H14" s="61">
        <f t="shared" si="1"/>
        <v>788</v>
      </c>
      <c r="I14" s="43">
        <f t="shared" si="0"/>
        <v>157.6</v>
      </c>
      <c r="J14" s="57"/>
      <c r="K14" s="3"/>
      <c r="L14" s="3"/>
    </row>
    <row r="15" spans="1:12" ht="12.75">
      <c r="A15" s="74">
        <v>12</v>
      </c>
      <c r="B15" s="75" t="s">
        <v>36</v>
      </c>
      <c r="C15" s="76">
        <v>135</v>
      </c>
      <c r="D15" s="76">
        <v>168</v>
      </c>
      <c r="E15" s="76">
        <v>177</v>
      </c>
      <c r="F15" s="76">
        <v>134</v>
      </c>
      <c r="G15" s="76">
        <v>125</v>
      </c>
      <c r="H15" s="76">
        <f t="shared" si="1"/>
        <v>739</v>
      </c>
      <c r="I15" s="82">
        <f t="shared" si="0"/>
        <v>147.8</v>
      </c>
      <c r="J15" s="57"/>
      <c r="K15" s="3"/>
      <c r="L15" s="3"/>
    </row>
    <row r="16" spans="1:12" ht="12.75" hidden="1">
      <c r="A16" s="55"/>
      <c r="B16" s="58"/>
      <c r="C16" s="61"/>
      <c r="D16" s="61"/>
      <c r="E16" s="61"/>
      <c r="F16" s="61"/>
      <c r="G16" s="61"/>
      <c r="H16" s="61"/>
      <c r="I16" s="43" t="e">
        <f t="shared" si="0"/>
        <v>#DIV/0!</v>
      </c>
      <c r="J16" s="57"/>
      <c r="K16" s="3"/>
      <c r="L16" s="3"/>
    </row>
    <row r="17" spans="1:12" ht="12.75" hidden="1">
      <c r="A17" s="55"/>
      <c r="B17" s="58"/>
      <c r="C17" s="61"/>
      <c r="D17" s="61"/>
      <c r="E17" s="61"/>
      <c r="F17" s="61"/>
      <c r="G17" s="61"/>
      <c r="H17" s="61"/>
      <c r="I17" s="43" t="e">
        <f t="shared" si="0"/>
        <v>#DIV/0!</v>
      </c>
      <c r="J17" s="57"/>
      <c r="K17" s="3"/>
      <c r="L17" s="3"/>
    </row>
    <row r="18" spans="1:12" ht="12.75" hidden="1">
      <c r="A18" s="55"/>
      <c r="B18" s="58"/>
      <c r="C18" s="61"/>
      <c r="D18" s="61"/>
      <c r="E18" s="61"/>
      <c r="F18" s="61"/>
      <c r="G18" s="61"/>
      <c r="H18" s="61"/>
      <c r="I18" s="43" t="e">
        <f t="shared" si="0"/>
        <v>#DIV/0!</v>
      </c>
      <c r="J18" s="57"/>
      <c r="K18" s="3"/>
      <c r="L18" s="3"/>
    </row>
    <row r="19" spans="1:12" ht="12.75" hidden="1">
      <c r="A19" s="55"/>
      <c r="B19" s="44"/>
      <c r="C19" s="45"/>
      <c r="D19" s="45"/>
      <c r="E19" s="45"/>
      <c r="F19" s="45"/>
      <c r="G19" s="45"/>
      <c r="H19" s="45"/>
      <c r="I19" s="43" t="e">
        <f t="shared" si="0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6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9"/>
      <c r="B23" s="6" t="s">
        <v>1</v>
      </c>
      <c r="C23" s="7" t="s">
        <v>15</v>
      </c>
      <c r="D23" s="11" t="s">
        <v>3</v>
      </c>
      <c r="E23" s="12"/>
      <c r="F23" s="5" t="s">
        <v>16</v>
      </c>
      <c r="G23" s="13"/>
      <c r="H23" s="3"/>
      <c r="I23" s="3"/>
      <c r="J23" s="3"/>
      <c r="K23" s="3"/>
      <c r="L23" s="3"/>
    </row>
    <row r="24" spans="1:12" ht="12.75">
      <c r="A24" s="10">
        <v>1</v>
      </c>
      <c r="B24" s="58" t="s">
        <v>8</v>
      </c>
      <c r="C24" s="61">
        <v>1034</v>
      </c>
      <c r="D24" s="124">
        <f>C24/5</f>
        <v>206.8</v>
      </c>
      <c r="E24" s="125"/>
      <c r="F24" s="8">
        <v>12</v>
      </c>
      <c r="G24" s="16"/>
      <c r="H24" s="3"/>
      <c r="I24" s="3"/>
      <c r="J24" s="3"/>
      <c r="K24" s="3"/>
      <c r="L24" s="3"/>
    </row>
    <row r="25" spans="1:12" ht="12.75">
      <c r="A25" s="10">
        <v>2</v>
      </c>
      <c r="B25" s="58" t="s">
        <v>9</v>
      </c>
      <c r="C25" s="61">
        <v>990</v>
      </c>
      <c r="D25" s="124">
        <f aca="true" t="shared" si="2" ref="D25:D32">C25/5</f>
        <v>198</v>
      </c>
      <c r="E25" s="125"/>
      <c r="F25" s="8">
        <v>11</v>
      </c>
      <c r="G25" s="16"/>
      <c r="H25" s="3"/>
      <c r="I25" s="3"/>
      <c r="J25" s="3"/>
      <c r="K25" s="3"/>
      <c r="L25" s="3"/>
    </row>
    <row r="26" spans="1:12" ht="12.75">
      <c r="A26" s="10">
        <v>3</v>
      </c>
      <c r="B26" s="58" t="s">
        <v>27</v>
      </c>
      <c r="C26" s="61">
        <v>910</v>
      </c>
      <c r="D26" s="124">
        <f t="shared" si="2"/>
        <v>182</v>
      </c>
      <c r="E26" s="125"/>
      <c r="F26" s="8">
        <v>10</v>
      </c>
      <c r="G26" s="16"/>
      <c r="H26" s="3"/>
      <c r="I26" s="3"/>
      <c r="J26" s="3"/>
      <c r="K26" s="3"/>
      <c r="L26" s="3"/>
    </row>
    <row r="27" spans="1:12" ht="12.75">
      <c r="A27" s="10">
        <v>4</v>
      </c>
      <c r="B27" s="58" t="s">
        <v>14</v>
      </c>
      <c r="C27" s="61">
        <v>894</v>
      </c>
      <c r="D27" s="124">
        <f t="shared" si="2"/>
        <v>178.8</v>
      </c>
      <c r="E27" s="125"/>
      <c r="F27" s="8">
        <v>9</v>
      </c>
      <c r="G27" s="16"/>
      <c r="H27" s="3"/>
      <c r="I27" s="3"/>
      <c r="J27" s="3"/>
      <c r="K27" s="3"/>
      <c r="L27" s="3"/>
    </row>
    <row r="28" spans="1:12" ht="12.75">
      <c r="A28" s="10">
        <v>5</v>
      </c>
      <c r="B28" s="58" t="s">
        <v>13</v>
      </c>
      <c r="C28" s="61">
        <v>848</v>
      </c>
      <c r="D28" s="124">
        <f t="shared" si="2"/>
        <v>169.6</v>
      </c>
      <c r="E28" s="125"/>
      <c r="F28" s="8">
        <v>8</v>
      </c>
      <c r="G28" s="16"/>
      <c r="H28" s="3"/>
      <c r="I28" s="3"/>
      <c r="J28" s="3"/>
      <c r="K28" s="3"/>
      <c r="L28" s="3"/>
    </row>
    <row r="29" spans="1:12" ht="12.75">
      <c r="A29" s="10">
        <v>6</v>
      </c>
      <c r="B29" s="58" t="s">
        <v>7</v>
      </c>
      <c r="C29" s="61">
        <v>820</v>
      </c>
      <c r="D29" s="124">
        <f t="shared" si="2"/>
        <v>164</v>
      </c>
      <c r="E29" s="125"/>
      <c r="F29" s="8">
        <v>7</v>
      </c>
      <c r="G29" s="16"/>
      <c r="H29" s="3"/>
      <c r="I29" s="3"/>
      <c r="J29" s="3"/>
      <c r="K29" s="3"/>
      <c r="L29" s="3"/>
    </row>
    <row r="30" spans="1:12" ht="12.75">
      <c r="A30" s="10">
        <v>7</v>
      </c>
      <c r="B30" s="58" t="s">
        <v>5</v>
      </c>
      <c r="C30" s="61">
        <v>788</v>
      </c>
      <c r="D30" s="124">
        <f t="shared" si="2"/>
        <v>157.6</v>
      </c>
      <c r="E30" s="125"/>
      <c r="F30" s="8">
        <v>6</v>
      </c>
      <c r="G30" s="16"/>
      <c r="H30" s="3"/>
      <c r="I30" s="3"/>
      <c r="J30" s="3"/>
      <c r="K30" s="3"/>
      <c r="L30" s="3"/>
    </row>
    <row r="31" spans="1:12" ht="12.75" hidden="1">
      <c r="A31" s="10">
        <v>8</v>
      </c>
      <c r="B31" s="58"/>
      <c r="C31" s="10"/>
      <c r="D31" s="124">
        <f t="shared" si="2"/>
        <v>0</v>
      </c>
      <c r="E31" s="125"/>
      <c r="F31" s="8">
        <v>5</v>
      </c>
      <c r="G31" s="16"/>
      <c r="H31" s="3"/>
      <c r="I31" s="3"/>
      <c r="J31" s="3"/>
      <c r="K31" s="3"/>
      <c r="L31" s="3"/>
    </row>
    <row r="32" spans="1:12" ht="12.75" hidden="1">
      <c r="A32" s="10">
        <v>9</v>
      </c>
      <c r="B32" s="58"/>
      <c r="C32" s="10"/>
      <c r="D32" s="124">
        <f t="shared" si="2"/>
        <v>0</v>
      </c>
      <c r="E32" s="125"/>
      <c r="F32" s="8">
        <v>4</v>
      </c>
      <c r="G32" s="16"/>
      <c r="H32" s="3"/>
      <c r="I32" s="3"/>
      <c r="J32" s="3"/>
      <c r="K32" s="3"/>
      <c r="L32" s="3"/>
    </row>
    <row r="33" spans="1:12" ht="12.75" hidden="1">
      <c r="A33" s="10">
        <v>10</v>
      </c>
      <c r="B33" s="9"/>
      <c r="C33" s="10"/>
      <c r="D33" s="14">
        <f>C33/5</f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 hidden="1">
      <c r="A34" s="10">
        <v>11</v>
      </c>
      <c r="B34" s="9"/>
      <c r="C34" s="7"/>
      <c r="D34" s="14">
        <f>C34/5</f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 hidden="1">
      <c r="A35" s="10">
        <v>12</v>
      </c>
      <c r="B35" s="9"/>
      <c r="C35" s="7"/>
      <c r="D35" s="14">
        <f>C35/5</f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 hidden="1">
      <c r="A36" s="10">
        <v>13</v>
      </c>
      <c r="B36" s="9"/>
      <c r="C36" s="7"/>
      <c r="D36" s="14">
        <f>C36/5</f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 hidden="1">
      <c r="A37" s="10">
        <v>14</v>
      </c>
      <c r="B37" s="9"/>
      <c r="C37" s="7"/>
      <c r="D37" s="14">
        <f>C37/5</f>
        <v>0</v>
      </c>
      <c r="E37" s="15"/>
      <c r="F37" s="8"/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83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77">
        <v>1</v>
      </c>
      <c r="B42" s="75" t="s">
        <v>12</v>
      </c>
      <c r="C42" s="76">
        <v>988</v>
      </c>
      <c r="D42" s="78">
        <f aca="true" t="shared" si="3" ref="D42:D49">C42/5</f>
        <v>197.6</v>
      </c>
      <c r="E42" s="79"/>
      <c r="F42" s="80">
        <v>7</v>
      </c>
      <c r="G42" s="3"/>
      <c r="H42" s="3"/>
      <c r="I42" s="3"/>
      <c r="J42" s="3"/>
      <c r="K42" s="3"/>
      <c r="L42" s="3"/>
    </row>
    <row r="43" spans="1:12" ht="12.75">
      <c r="A43" s="77">
        <v>2</v>
      </c>
      <c r="B43" s="75" t="s">
        <v>4</v>
      </c>
      <c r="C43" s="76">
        <v>823</v>
      </c>
      <c r="D43" s="78">
        <f t="shared" si="3"/>
        <v>164.6</v>
      </c>
      <c r="E43" s="79"/>
      <c r="F43" s="80">
        <v>6</v>
      </c>
      <c r="G43" s="3"/>
      <c r="H43" s="3"/>
      <c r="I43" s="3"/>
      <c r="J43" s="3"/>
      <c r="K43" s="3"/>
      <c r="L43" s="3"/>
    </row>
    <row r="44" spans="1:12" ht="12.75">
      <c r="A44" s="77">
        <v>3</v>
      </c>
      <c r="B44" s="75" t="s">
        <v>28</v>
      </c>
      <c r="C44" s="76">
        <v>797</v>
      </c>
      <c r="D44" s="78">
        <f t="shared" si="3"/>
        <v>159.4</v>
      </c>
      <c r="E44" s="79"/>
      <c r="F44" s="80">
        <v>5</v>
      </c>
      <c r="G44" s="3"/>
      <c r="H44" s="3"/>
      <c r="I44" s="3"/>
      <c r="J44" s="3"/>
      <c r="K44" s="3"/>
      <c r="L44" s="3"/>
    </row>
    <row r="45" spans="1:12" ht="12.75">
      <c r="A45" s="77">
        <v>4</v>
      </c>
      <c r="B45" s="75" t="s">
        <v>11</v>
      </c>
      <c r="C45" s="76">
        <v>792</v>
      </c>
      <c r="D45" s="78">
        <f t="shared" si="3"/>
        <v>158.4</v>
      </c>
      <c r="E45" s="79"/>
      <c r="F45" s="80">
        <v>4</v>
      </c>
      <c r="G45" s="3"/>
      <c r="H45" s="3"/>
      <c r="I45" s="3"/>
      <c r="J45" s="3"/>
      <c r="K45" s="3"/>
      <c r="L45" s="3"/>
    </row>
    <row r="46" spans="1:12" ht="12.75">
      <c r="A46" s="77">
        <v>5</v>
      </c>
      <c r="B46" s="75" t="s">
        <v>36</v>
      </c>
      <c r="C46" s="76">
        <v>739</v>
      </c>
      <c r="D46" s="78">
        <f t="shared" si="3"/>
        <v>147.8</v>
      </c>
      <c r="E46" s="79"/>
      <c r="F46" s="80">
        <v>3</v>
      </c>
      <c r="G46" s="3"/>
      <c r="H46" s="3"/>
      <c r="I46" s="3"/>
      <c r="J46" s="3"/>
      <c r="K46" s="3"/>
      <c r="L46" s="3"/>
    </row>
    <row r="47" spans="1:12" ht="12.75" hidden="1">
      <c r="A47" s="10">
        <v>6</v>
      </c>
      <c r="B47" s="58"/>
      <c r="C47" s="60"/>
      <c r="D47" s="72">
        <f>C47/5</f>
        <v>0</v>
      </c>
      <c r="E47" s="73"/>
      <c r="F47" s="8">
        <v>2</v>
      </c>
      <c r="G47" s="3"/>
      <c r="H47" s="3"/>
      <c r="I47" s="3"/>
      <c r="J47" s="3"/>
      <c r="K47" s="3"/>
      <c r="L47" s="3"/>
    </row>
    <row r="48" spans="1:12" ht="12.75" hidden="1">
      <c r="A48" s="10">
        <v>7</v>
      </c>
      <c r="B48" s="9"/>
      <c r="C48" s="7"/>
      <c r="D48" s="68">
        <f t="shared" si="3"/>
        <v>0</v>
      </c>
      <c r="E48" s="69"/>
      <c r="F48" s="8"/>
      <c r="G48" s="3"/>
      <c r="H48" s="3"/>
      <c r="I48" s="3"/>
      <c r="J48" s="3"/>
      <c r="K48" s="3"/>
      <c r="L48" s="3"/>
    </row>
    <row r="49" spans="1:12" ht="12.75" hidden="1">
      <c r="A49" s="10">
        <v>8</v>
      </c>
      <c r="B49" s="9"/>
      <c r="C49" s="7"/>
      <c r="D49" s="68">
        <f t="shared" si="3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9">
    <mergeCell ref="D30:E30"/>
    <mergeCell ref="D31:E31"/>
    <mergeCell ref="D32:E32"/>
    <mergeCell ref="D24:E24"/>
    <mergeCell ref="D25:E25"/>
    <mergeCell ref="D26:E26"/>
    <mergeCell ref="D27:E27"/>
    <mergeCell ref="D28:E28"/>
    <mergeCell ref="D29:E29"/>
  </mergeCells>
  <conditionalFormatting sqref="G38 F41:F4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55">
        <v>1</v>
      </c>
      <c r="B4" s="58" t="s">
        <v>14</v>
      </c>
      <c r="C4" s="61">
        <v>183</v>
      </c>
      <c r="D4" s="61">
        <v>243</v>
      </c>
      <c r="E4" s="61">
        <v>222</v>
      </c>
      <c r="F4" s="61">
        <v>188</v>
      </c>
      <c r="G4" s="61">
        <v>196</v>
      </c>
      <c r="H4" s="61">
        <f>SUM(C4:G4)</f>
        <v>1032</v>
      </c>
      <c r="I4" s="43">
        <f aca="true" t="shared" si="0" ref="I4:I19">AVERAGE(C4:G4)</f>
        <v>206.4</v>
      </c>
      <c r="J4" s="57"/>
      <c r="K4" s="3"/>
      <c r="L4" s="3"/>
    </row>
    <row r="5" spans="1:12" ht="12.75">
      <c r="A5" s="55">
        <v>2</v>
      </c>
      <c r="B5" s="58" t="s">
        <v>8</v>
      </c>
      <c r="C5" s="61">
        <v>190</v>
      </c>
      <c r="D5" s="61">
        <v>205</v>
      </c>
      <c r="E5" s="61">
        <v>197</v>
      </c>
      <c r="F5" s="61">
        <v>199</v>
      </c>
      <c r="G5" s="61">
        <v>232</v>
      </c>
      <c r="H5" s="61">
        <f aca="true" t="shared" si="1" ref="H5:H14">SUM(C5:G5)</f>
        <v>1023</v>
      </c>
      <c r="I5" s="43">
        <f t="shared" si="0"/>
        <v>204.6</v>
      </c>
      <c r="J5" s="57"/>
      <c r="K5" s="3"/>
      <c r="L5" s="3"/>
    </row>
    <row r="6" spans="1:12" ht="12.75">
      <c r="A6" s="55">
        <v>3</v>
      </c>
      <c r="B6" s="58" t="s">
        <v>27</v>
      </c>
      <c r="C6" s="61">
        <v>167</v>
      </c>
      <c r="D6" s="61">
        <v>214</v>
      </c>
      <c r="E6" s="61">
        <v>169</v>
      </c>
      <c r="F6" s="61">
        <v>177</v>
      </c>
      <c r="G6" s="61">
        <v>214</v>
      </c>
      <c r="H6" s="61">
        <f t="shared" si="1"/>
        <v>941</v>
      </c>
      <c r="I6" s="43">
        <f t="shared" si="0"/>
        <v>188.2</v>
      </c>
      <c r="J6" s="57"/>
      <c r="K6" s="3"/>
      <c r="L6" s="3"/>
    </row>
    <row r="7" spans="1:12" ht="12.75">
      <c r="A7" s="62">
        <v>4</v>
      </c>
      <c r="B7" s="63" t="s">
        <v>12</v>
      </c>
      <c r="C7" s="64">
        <v>244</v>
      </c>
      <c r="D7" s="64">
        <v>149</v>
      </c>
      <c r="E7" s="64">
        <v>164</v>
      </c>
      <c r="F7" s="64">
        <v>200</v>
      </c>
      <c r="G7" s="64">
        <v>160</v>
      </c>
      <c r="H7" s="64">
        <f>SUM(C7:G7)</f>
        <v>917</v>
      </c>
      <c r="I7" s="65">
        <f t="shared" si="0"/>
        <v>183.4</v>
      </c>
      <c r="J7" s="57"/>
      <c r="K7" s="3"/>
      <c r="L7" s="3"/>
    </row>
    <row r="8" spans="1:12" ht="12.75">
      <c r="A8" s="55">
        <v>5</v>
      </c>
      <c r="B8" s="58" t="s">
        <v>13</v>
      </c>
      <c r="C8" s="61">
        <v>244</v>
      </c>
      <c r="D8" s="61">
        <v>157</v>
      </c>
      <c r="E8" s="61">
        <v>148</v>
      </c>
      <c r="F8" s="61">
        <v>146</v>
      </c>
      <c r="G8" s="61">
        <v>202</v>
      </c>
      <c r="H8" s="61">
        <f t="shared" si="1"/>
        <v>897</v>
      </c>
      <c r="I8" s="43">
        <f t="shared" si="0"/>
        <v>179.4</v>
      </c>
      <c r="J8" s="57"/>
      <c r="K8" s="3"/>
      <c r="L8" s="3"/>
    </row>
    <row r="9" spans="1:12" ht="12.75">
      <c r="A9" s="55">
        <v>6</v>
      </c>
      <c r="B9" s="58" t="s">
        <v>9</v>
      </c>
      <c r="C9" s="61">
        <v>201</v>
      </c>
      <c r="D9" s="61">
        <v>187</v>
      </c>
      <c r="E9" s="61">
        <v>178</v>
      </c>
      <c r="F9" s="61">
        <v>150</v>
      </c>
      <c r="G9" s="61">
        <v>180</v>
      </c>
      <c r="H9" s="61">
        <f t="shared" si="1"/>
        <v>896</v>
      </c>
      <c r="I9" s="43">
        <f t="shared" si="0"/>
        <v>179.2</v>
      </c>
      <c r="J9" s="57"/>
      <c r="K9" s="3"/>
      <c r="L9" s="3"/>
    </row>
    <row r="10" spans="1:12" ht="12.75">
      <c r="A10" s="55">
        <v>7</v>
      </c>
      <c r="B10" s="58" t="s">
        <v>6</v>
      </c>
      <c r="C10" s="61">
        <v>139</v>
      </c>
      <c r="D10" s="61">
        <v>173</v>
      </c>
      <c r="E10" s="61">
        <v>220</v>
      </c>
      <c r="F10" s="61">
        <v>166</v>
      </c>
      <c r="G10" s="61">
        <v>195</v>
      </c>
      <c r="H10" s="61">
        <f t="shared" si="1"/>
        <v>893</v>
      </c>
      <c r="I10" s="43">
        <f t="shared" si="0"/>
        <v>178.6</v>
      </c>
      <c r="J10" s="57"/>
      <c r="K10" s="3"/>
      <c r="L10" s="3"/>
    </row>
    <row r="11" spans="1:12" ht="12.75">
      <c r="A11" s="62">
        <v>1</v>
      </c>
      <c r="B11" s="63" t="s">
        <v>4</v>
      </c>
      <c r="C11" s="64">
        <v>200</v>
      </c>
      <c r="D11" s="64">
        <v>166</v>
      </c>
      <c r="E11" s="64">
        <v>162</v>
      </c>
      <c r="F11" s="64">
        <v>148</v>
      </c>
      <c r="G11" s="64">
        <v>168</v>
      </c>
      <c r="H11" s="64">
        <f t="shared" si="1"/>
        <v>844</v>
      </c>
      <c r="I11" s="65">
        <f t="shared" si="0"/>
        <v>168.8</v>
      </c>
      <c r="J11" s="57"/>
      <c r="K11" s="3"/>
      <c r="L11" s="3"/>
    </row>
    <row r="12" spans="1:12" ht="12.75">
      <c r="A12" s="55">
        <v>2</v>
      </c>
      <c r="B12" s="58" t="s">
        <v>7</v>
      </c>
      <c r="C12" s="61">
        <v>172</v>
      </c>
      <c r="D12" s="61">
        <v>175</v>
      </c>
      <c r="E12" s="61">
        <v>174</v>
      </c>
      <c r="F12" s="61">
        <v>127</v>
      </c>
      <c r="G12" s="61">
        <v>187</v>
      </c>
      <c r="H12" s="61">
        <f t="shared" si="1"/>
        <v>835</v>
      </c>
      <c r="I12" s="43">
        <f t="shared" si="0"/>
        <v>167</v>
      </c>
      <c r="J12" s="57"/>
      <c r="K12" s="3"/>
      <c r="L12" s="3"/>
    </row>
    <row r="13" spans="1:12" ht="12.75">
      <c r="A13" s="62">
        <v>3</v>
      </c>
      <c r="B13" s="63" t="s">
        <v>28</v>
      </c>
      <c r="C13" s="64">
        <v>146</v>
      </c>
      <c r="D13" s="64">
        <v>154</v>
      </c>
      <c r="E13" s="64">
        <v>137</v>
      </c>
      <c r="F13" s="64">
        <v>168</v>
      </c>
      <c r="G13" s="64">
        <v>146</v>
      </c>
      <c r="H13" s="64">
        <f t="shared" si="1"/>
        <v>751</v>
      </c>
      <c r="I13" s="65">
        <f t="shared" si="0"/>
        <v>150.2</v>
      </c>
      <c r="J13" s="57"/>
      <c r="K13" s="3"/>
      <c r="L13" s="3"/>
    </row>
    <row r="14" spans="1:12" ht="12.75">
      <c r="A14" s="62">
        <v>4</v>
      </c>
      <c r="B14" s="63" t="s">
        <v>29</v>
      </c>
      <c r="C14" s="64">
        <v>125</v>
      </c>
      <c r="D14" s="64">
        <v>146</v>
      </c>
      <c r="E14" s="64">
        <v>164</v>
      </c>
      <c r="F14" s="64">
        <v>121</v>
      </c>
      <c r="G14" s="64">
        <v>122</v>
      </c>
      <c r="H14" s="64">
        <f t="shared" si="1"/>
        <v>678</v>
      </c>
      <c r="I14" s="65">
        <f t="shared" si="0"/>
        <v>135.6</v>
      </c>
      <c r="J14" s="57"/>
      <c r="K14" s="3"/>
      <c r="L14" s="3"/>
    </row>
    <row r="15" spans="1:12" ht="12.75">
      <c r="A15" s="55">
        <v>12</v>
      </c>
      <c r="B15" s="58"/>
      <c r="C15" s="61"/>
      <c r="D15" s="61"/>
      <c r="E15" s="61"/>
      <c r="F15" s="61"/>
      <c r="G15" s="61"/>
      <c r="H15" s="61"/>
      <c r="I15" s="43" t="e">
        <f t="shared" si="0"/>
        <v>#DIV/0!</v>
      </c>
      <c r="J15" s="57"/>
      <c r="K15" s="3"/>
      <c r="L15" s="3"/>
    </row>
    <row r="16" spans="1:12" ht="12.75">
      <c r="A16" s="55">
        <v>13</v>
      </c>
      <c r="B16" s="58"/>
      <c r="C16" s="61"/>
      <c r="D16" s="61"/>
      <c r="E16" s="61"/>
      <c r="F16" s="61"/>
      <c r="G16" s="61"/>
      <c r="H16" s="61"/>
      <c r="I16" s="43" t="e">
        <f t="shared" si="0"/>
        <v>#DIV/0!</v>
      </c>
      <c r="J16" s="57"/>
      <c r="K16" s="3"/>
      <c r="L16" s="3"/>
    </row>
    <row r="17" spans="1:12" ht="12.75">
      <c r="A17" s="55">
        <v>14</v>
      </c>
      <c r="B17" s="58"/>
      <c r="C17" s="61"/>
      <c r="D17" s="61"/>
      <c r="E17" s="61"/>
      <c r="F17" s="61"/>
      <c r="G17" s="61"/>
      <c r="H17" s="61"/>
      <c r="I17" s="43" t="e">
        <f t="shared" si="0"/>
        <v>#DIV/0!</v>
      </c>
      <c r="J17" s="57"/>
      <c r="K17" s="3"/>
      <c r="L17" s="3"/>
    </row>
    <row r="18" spans="1:12" ht="12.75">
      <c r="A18" s="55">
        <v>15</v>
      </c>
      <c r="B18" s="58"/>
      <c r="C18" s="61"/>
      <c r="D18" s="61"/>
      <c r="E18" s="61"/>
      <c r="F18" s="61"/>
      <c r="G18" s="61"/>
      <c r="H18" s="61"/>
      <c r="I18" s="43" t="e">
        <f t="shared" si="0"/>
        <v>#DIV/0!</v>
      </c>
      <c r="J18" s="57"/>
      <c r="K18" s="3"/>
      <c r="L18" s="3"/>
    </row>
    <row r="19" spans="1:12" ht="12.75">
      <c r="A19" s="55"/>
      <c r="B19" s="44"/>
      <c r="C19" s="45"/>
      <c r="D19" s="45"/>
      <c r="E19" s="45"/>
      <c r="F19" s="45"/>
      <c r="G19" s="45"/>
      <c r="H19" s="45"/>
      <c r="I19" s="43" t="e">
        <f t="shared" si="0"/>
        <v>#DIV/0!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6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9"/>
      <c r="B23" s="6" t="s">
        <v>1</v>
      </c>
      <c r="C23" s="7" t="s">
        <v>15</v>
      </c>
      <c r="D23" s="11" t="s">
        <v>3</v>
      </c>
      <c r="E23" s="12"/>
      <c r="F23" s="5" t="s">
        <v>16</v>
      </c>
      <c r="G23" s="13"/>
      <c r="H23" s="3"/>
      <c r="I23" s="3"/>
      <c r="J23" s="3"/>
      <c r="K23" s="3"/>
      <c r="L23" s="3"/>
    </row>
    <row r="24" spans="1:12" ht="12.75">
      <c r="A24" s="10">
        <v>1</v>
      </c>
      <c r="B24" s="58" t="s">
        <v>14</v>
      </c>
      <c r="C24" s="61">
        <v>1032</v>
      </c>
      <c r="D24" s="124">
        <f>C24/5</f>
        <v>206.4</v>
      </c>
      <c r="E24" s="125"/>
      <c r="F24" s="8">
        <v>12</v>
      </c>
      <c r="G24" s="16"/>
      <c r="H24" s="3"/>
      <c r="I24" s="3"/>
      <c r="J24" s="3"/>
      <c r="K24" s="3"/>
      <c r="L24" s="3"/>
    </row>
    <row r="25" spans="1:12" ht="12.75">
      <c r="A25" s="10">
        <v>2</v>
      </c>
      <c r="B25" s="58" t="s">
        <v>8</v>
      </c>
      <c r="C25" s="61">
        <v>1023</v>
      </c>
      <c r="D25" s="124">
        <f aca="true" t="shared" si="2" ref="D25:D32">C25/5</f>
        <v>204.6</v>
      </c>
      <c r="E25" s="125"/>
      <c r="F25" s="8">
        <v>11</v>
      </c>
      <c r="G25" s="16"/>
      <c r="H25" s="3"/>
      <c r="I25" s="3"/>
      <c r="J25" s="3"/>
      <c r="K25" s="3"/>
      <c r="L25" s="3"/>
    </row>
    <row r="26" spans="1:12" ht="12.75">
      <c r="A26" s="10">
        <v>3</v>
      </c>
      <c r="B26" s="58" t="s">
        <v>27</v>
      </c>
      <c r="C26" s="61">
        <v>941</v>
      </c>
      <c r="D26" s="124">
        <f t="shared" si="2"/>
        <v>188.2</v>
      </c>
      <c r="E26" s="125"/>
      <c r="F26" s="8">
        <v>10</v>
      </c>
      <c r="G26" s="16"/>
      <c r="H26" s="3"/>
      <c r="I26" s="3"/>
      <c r="J26" s="3"/>
      <c r="K26" s="3"/>
      <c r="L26" s="3"/>
    </row>
    <row r="27" spans="1:12" ht="12.75">
      <c r="A27" s="10">
        <v>4</v>
      </c>
      <c r="B27" s="58" t="s">
        <v>13</v>
      </c>
      <c r="C27" s="61">
        <v>897</v>
      </c>
      <c r="D27" s="124">
        <f t="shared" si="2"/>
        <v>179.4</v>
      </c>
      <c r="E27" s="125"/>
      <c r="F27" s="8">
        <v>9</v>
      </c>
      <c r="G27" s="16"/>
      <c r="H27" s="3"/>
      <c r="I27" s="3"/>
      <c r="J27" s="3"/>
      <c r="K27" s="3"/>
      <c r="L27" s="3"/>
    </row>
    <row r="28" spans="1:12" ht="12.75">
      <c r="A28" s="10">
        <v>5</v>
      </c>
      <c r="B28" s="58" t="s">
        <v>9</v>
      </c>
      <c r="C28" s="61">
        <v>896</v>
      </c>
      <c r="D28" s="124">
        <f t="shared" si="2"/>
        <v>179.2</v>
      </c>
      <c r="E28" s="125"/>
      <c r="F28" s="8">
        <v>8</v>
      </c>
      <c r="G28" s="16"/>
      <c r="H28" s="3"/>
      <c r="I28" s="3"/>
      <c r="J28" s="3"/>
      <c r="K28" s="3"/>
      <c r="L28" s="3"/>
    </row>
    <row r="29" spans="1:12" ht="12.75">
      <c r="A29" s="10">
        <v>6</v>
      </c>
      <c r="B29" s="58" t="s">
        <v>6</v>
      </c>
      <c r="C29" s="61">
        <v>893</v>
      </c>
      <c r="D29" s="124">
        <f t="shared" si="2"/>
        <v>178.6</v>
      </c>
      <c r="E29" s="125"/>
      <c r="F29" s="8">
        <v>7</v>
      </c>
      <c r="G29" s="16"/>
      <c r="H29" s="3"/>
      <c r="I29" s="3"/>
      <c r="J29" s="3"/>
      <c r="K29" s="3"/>
      <c r="L29" s="3"/>
    </row>
    <row r="30" spans="1:12" ht="12.75">
      <c r="A30" s="10">
        <v>7</v>
      </c>
      <c r="B30" s="58" t="s">
        <v>7</v>
      </c>
      <c r="C30" s="61">
        <v>835</v>
      </c>
      <c r="D30" s="124">
        <f t="shared" si="2"/>
        <v>167</v>
      </c>
      <c r="E30" s="125"/>
      <c r="F30" s="8">
        <v>6</v>
      </c>
      <c r="G30" s="16"/>
      <c r="H30" s="3"/>
      <c r="I30" s="3"/>
      <c r="J30" s="3"/>
      <c r="K30" s="3"/>
      <c r="L30" s="3"/>
    </row>
    <row r="31" spans="1:12" ht="12.75">
      <c r="A31" s="10">
        <v>8</v>
      </c>
      <c r="B31" s="58"/>
      <c r="C31" s="10"/>
      <c r="D31" s="124">
        <f t="shared" si="2"/>
        <v>0</v>
      </c>
      <c r="E31" s="125"/>
      <c r="F31" s="8">
        <v>5</v>
      </c>
      <c r="G31" s="16"/>
      <c r="H31" s="3"/>
      <c r="I31" s="3"/>
      <c r="J31" s="3"/>
      <c r="K31" s="3"/>
      <c r="L31" s="3"/>
    </row>
    <row r="32" spans="1:12" ht="12.75">
      <c r="A32" s="10">
        <v>9</v>
      </c>
      <c r="B32" s="58"/>
      <c r="C32" s="10"/>
      <c r="D32" s="124">
        <f t="shared" si="2"/>
        <v>0</v>
      </c>
      <c r="E32" s="125"/>
      <c r="F32" s="8">
        <v>4</v>
      </c>
      <c r="G32" s="16"/>
      <c r="H32" s="3"/>
      <c r="I32" s="3"/>
      <c r="J32" s="3"/>
      <c r="K32" s="3"/>
      <c r="L32" s="3"/>
    </row>
    <row r="33" spans="1:12" ht="12.75">
      <c r="A33" s="10">
        <v>10</v>
      </c>
      <c r="B33" s="9"/>
      <c r="C33" s="10"/>
      <c r="D33" s="14">
        <f>C33/5</f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>
      <c r="A34" s="10">
        <v>11</v>
      </c>
      <c r="B34" s="9"/>
      <c r="C34" s="7"/>
      <c r="D34" s="14">
        <f>C34/5</f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>
      <c r="A35" s="10">
        <v>12</v>
      </c>
      <c r="B35" s="9"/>
      <c r="C35" s="7"/>
      <c r="D35" s="14">
        <f>C35/5</f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>
      <c r="A36" s="10">
        <v>13</v>
      </c>
      <c r="B36" s="9"/>
      <c r="C36" s="7"/>
      <c r="D36" s="14">
        <f>C36/5</f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14</v>
      </c>
      <c r="B37" s="9"/>
      <c r="C37" s="7"/>
      <c r="D37" s="14">
        <f>C37/5</f>
        <v>0</v>
      </c>
      <c r="E37" s="15"/>
      <c r="F37" s="8"/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6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66">
        <v>1</v>
      </c>
      <c r="B42" s="63" t="s">
        <v>12</v>
      </c>
      <c r="C42" s="64">
        <v>917</v>
      </c>
      <c r="D42" s="70">
        <f aca="true" t="shared" si="3" ref="D42:D49">C42/5</f>
        <v>183.4</v>
      </c>
      <c r="E42" s="71"/>
      <c r="F42" s="67">
        <v>7</v>
      </c>
      <c r="G42" s="3"/>
      <c r="H42" s="3"/>
      <c r="I42" s="3"/>
      <c r="J42" s="3"/>
      <c r="K42" s="3"/>
      <c r="L42" s="3"/>
    </row>
    <row r="43" spans="1:12" ht="12.75">
      <c r="A43" s="66">
        <v>2</v>
      </c>
      <c r="B43" s="63" t="s">
        <v>4</v>
      </c>
      <c r="C43" s="64">
        <v>844</v>
      </c>
      <c r="D43" s="70">
        <f t="shared" si="3"/>
        <v>168.8</v>
      </c>
      <c r="E43" s="71"/>
      <c r="F43" s="67">
        <v>6</v>
      </c>
      <c r="G43" s="3"/>
      <c r="H43" s="3"/>
      <c r="I43" s="3"/>
      <c r="J43" s="3"/>
      <c r="K43" s="3"/>
      <c r="L43" s="3"/>
    </row>
    <row r="44" spans="1:12" ht="12.75">
      <c r="A44" s="66">
        <v>3</v>
      </c>
      <c r="B44" s="63" t="s">
        <v>28</v>
      </c>
      <c r="C44" s="64">
        <v>751</v>
      </c>
      <c r="D44" s="70">
        <f t="shared" si="3"/>
        <v>150.2</v>
      </c>
      <c r="E44" s="71"/>
      <c r="F44" s="67">
        <v>5</v>
      </c>
      <c r="G44" s="3"/>
      <c r="H44" s="3"/>
      <c r="I44" s="3"/>
      <c r="J44" s="3"/>
      <c r="K44" s="3"/>
      <c r="L44" s="3"/>
    </row>
    <row r="45" spans="1:12" ht="12.75">
      <c r="A45" s="66">
        <v>4</v>
      </c>
      <c r="B45" s="63" t="s">
        <v>29</v>
      </c>
      <c r="C45" s="64">
        <v>678</v>
      </c>
      <c r="D45" s="70">
        <f t="shared" si="3"/>
        <v>135.6</v>
      </c>
      <c r="E45" s="71"/>
      <c r="F45" s="67">
        <v>4</v>
      </c>
      <c r="G45" s="3"/>
      <c r="H45" s="3"/>
      <c r="I45" s="3"/>
      <c r="J45" s="3"/>
      <c r="K45" s="3"/>
      <c r="L45" s="3"/>
    </row>
    <row r="46" spans="1:12" ht="12.75">
      <c r="A46" s="10">
        <v>5</v>
      </c>
      <c r="B46" s="58"/>
      <c r="C46" s="59"/>
      <c r="D46" s="72">
        <f t="shared" si="3"/>
        <v>0</v>
      </c>
      <c r="E46" s="73"/>
      <c r="F46" s="8">
        <v>3</v>
      </c>
      <c r="G46" s="3"/>
      <c r="H46" s="3"/>
      <c r="I46" s="3"/>
      <c r="J46" s="3"/>
      <c r="K46" s="3"/>
      <c r="L46" s="3"/>
    </row>
    <row r="47" spans="1:12" ht="12.75">
      <c r="A47" s="10">
        <v>6</v>
      </c>
      <c r="B47" s="58"/>
      <c r="C47" s="60"/>
      <c r="D47" s="72">
        <f>C47/5</f>
        <v>0</v>
      </c>
      <c r="E47" s="73"/>
      <c r="F47" s="8">
        <v>2</v>
      </c>
      <c r="G47" s="3"/>
      <c r="H47" s="3"/>
      <c r="I47" s="3"/>
      <c r="J47" s="3"/>
      <c r="K47" s="3"/>
      <c r="L47" s="3"/>
    </row>
    <row r="48" spans="1:12" ht="12.75">
      <c r="A48" s="10">
        <v>7</v>
      </c>
      <c r="B48" s="9"/>
      <c r="C48" s="7"/>
      <c r="D48" s="68">
        <f t="shared" si="3"/>
        <v>0</v>
      </c>
      <c r="E48" s="69"/>
      <c r="F48" s="8"/>
      <c r="G48" s="3"/>
      <c r="H48" s="3"/>
      <c r="I48" s="3"/>
      <c r="J48" s="3"/>
      <c r="K48" s="3"/>
      <c r="L48" s="3"/>
    </row>
    <row r="49" spans="1:12" ht="12.75">
      <c r="A49" s="10">
        <v>8</v>
      </c>
      <c r="B49" s="9"/>
      <c r="C49" s="7"/>
      <c r="D49" s="68">
        <f t="shared" si="3"/>
        <v>0</v>
      </c>
      <c r="E49" s="69"/>
      <c r="F49" s="8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9">
    <mergeCell ref="D30:E30"/>
    <mergeCell ref="D31:E31"/>
    <mergeCell ref="D32:E32"/>
    <mergeCell ref="D24:E24"/>
    <mergeCell ref="D25:E25"/>
    <mergeCell ref="D26:E26"/>
    <mergeCell ref="D27:E27"/>
    <mergeCell ref="D28:E28"/>
    <mergeCell ref="D29:E29"/>
  </mergeCells>
  <conditionalFormatting sqref="G38 F41:F4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4">
      <selection activeCell="M37" sqref="M37"/>
    </sheetView>
  </sheetViews>
  <sheetFormatPr defaultColWidth="9.140625" defaultRowHeight="12.75"/>
  <cols>
    <col min="1" max="1" width="9.140625" style="1" customWidth="1"/>
    <col min="2" max="2" width="18.8515625" style="1" customWidth="1"/>
    <col min="3" max="3" width="9.8515625" style="1" customWidth="1"/>
    <col min="4" max="16384" width="9.140625" style="1" customWidth="1"/>
  </cols>
  <sheetData>
    <row r="1" spans="1:12" ht="12.75">
      <c r="A1" s="2" t="s">
        <v>30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4"/>
      <c r="B2" s="4"/>
      <c r="C2" s="4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6" t="s">
        <v>0</v>
      </c>
      <c r="B3" s="40" t="s">
        <v>1</v>
      </c>
      <c r="C3" s="41">
        <v>1</v>
      </c>
      <c r="D3" s="41">
        <v>2</v>
      </c>
      <c r="E3" s="41">
        <v>3</v>
      </c>
      <c r="F3" s="41">
        <v>4</v>
      </c>
      <c r="G3" s="41">
        <v>5</v>
      </c>
      <c r="H3" s="41" t="s">
        <v>2</v>
      </c>
      <c r="I3" s="42" t="s">
        <v>3</v>
      </c>
      <c r="J3" s="56"/>
      <c r="K3" s="3"/>
      <c r="L3" s="3"/>
    </row>
    <row r="4" spans="1:12" ht="12.75">
      <c r="A4" s="47">
        <v>2</v>
      </c>
      <c r="B4" s="48" t="s">
        <v>27</v>
      </c>
      <c r="C4" s="49">
        <v>168</v>
      </c>
      <c r="D4" s="49">
        <v>183</v>
      </c>
      <c r="E4" s="49">
        <v>184</v>
      </c>
      <c r="F4" s="49">
        <v>222</v>
      </c>
      <c r="G4" s="49">
        <v>222</v>
      </c>
      <c r="H4" s="49">
        <f aca="true" t="shared" si="0" ref="H4:H19">SUM(C4:G4)</f>
        <v>979</v>
      </c>
      <c r="I4" s="50">
        <f aca="true" t="shared" si="1" ref="I4:I19">AVERAGE(C4:G4)</f>
        <v>195.8</v>
      </c>
      <c r="J4" s="57"/>
      <c r="K4" s="3"/>
      <c r="L4" s="3"/>
    </row>
    <row r="5" spans="1:12" ht="12.75">
      <c r="A5" s="51">
        <v>1</v>
      </c>
      <c r="B5" s="52" t="s">
        <v>12</v>
      </c>
      <c r="C5" s="53">
        <v>184</v>
      </c>
      <c r="D5" s="53">
        <v>233</v>
      </c>
      <c r="E5" s="53">
        <v>165</v>
      </c>
      <c r="F5" s="53">
        <v>158</v>
      </c>
      <c r="G5" s="53">
        <v>193</v>
      </c>
      <c r="H5" s="53">
        <f t="shared" si="0"/>
        <v>933</v>
      </c>
      <c r="I5" s="54">
        <f t="shared" si="1"/>
        <v>186.6</v>
      </c>
      <c r="J5" s="57"/>
      <c r="K5" s="3"/>
      <c r="L5" s="3"/>
    </row>
    <row r="6" spans="1:12" ht="12.75">
      <c r="A6" s="47">
        <v>4</v>
      </c>
      <c r="B6" s="48" t="s">
        <v>5</v>
      </c>
      <c r="C6" s="49">
        <v>172</v>
      </c>
      <c r="D6" s="49">
        <v>184</v>
      </c>
      <c r="E6" s="49">
        <v>172</v>
      </c>
      <c r="F6" s="49">
        <v>233</v>
      </c>
      <c r="G6" s="49">
        <v>138</v>
      </c>
      <c r="H6" s="49">
        <f t="shared" si="0"/>
        <v>899</v>
      </c>
      <c r="I6" s="50">
        <f t="shared" si="1"/>
        <v>179.8</v>
      </c>
      <c r="J6" s="57"/>
      <c r="K6" s="3"/>
      <c r="L6" s="3"/>
    </row>
    <row r="7" spans="1:12" ht="12.75">
      <c r="A7" s="51">
        <v>3</v>
      </c>
      <c r="B7" s="52" t="s">
        <v>28</v>
      </c>
      <c r="C7" s="53">
        <v>148</v>
      </c>
      <c r="D7" s="53">
        <v>193</v>
      </c>
      <c r="E7" s="53">
        <v>168</v>
      </c>
      <c r="F7" s="53">
        <v>186</v>
      </c>
      <c r="G7" s="53">
        <v>181</v>
      </c>
      <c r="H7" s="53">
        <f t="shared" si="0"/>
        <v>876</v>
      </c>
      <c r="I7" s="54">
        <f t="shared" si="1"/>
        <v>175.2</v>
      </c>
      <c r="J7" s="57"/>
      <c r="K7" s="3"/>
      <c r="L7" s="3"/>
    </row>
    <row r="8" spans="1:12" ht="12.75">
      <c r="A8" s="47">
        <v>5</v>
      </c>
      <c r="B8" s="48" t="s">
        <v>8</v>
      </c>
      <c r="C8" s="49">
        <v>195</v>
      </c>
      <c r="D8" s="49">
        <v>192</v>
      </c>
      <c r="E8" s="49">
        <v>163</v>
      </c>
      <c r="F8" s="49">
        <v>173</v>
      </c>
      <c r="G8" s="49">
        <v>152</v>
      </c>
      <c r="H8" s="49">
        <f t="shared" si="0"/>
        <v>875</v>
      </c>
      <c r="I8" s="50">
        <f t="shared" si="1"/>
        <v>175</v>
      </c>
      <c r="J8" s="57"/>
      <c r="K8" s="3"/>
      <c r="L8" s="3"/>
    </row>
    <row r="9" spans="1:12" ht="12.75">
      <c r="A9" s="47">
        <v>9</v>
      </c>
      <c r="B9" s="48" t="s">
        <v>6</v>
      </c>
      <c r="C9" s="49">
        <v>189</v>
      </c>
      <c r="D9" s="49">
        <v>114</v>
      </c>
      <c r="E9" s="49">
        <v>200</v>
      </c>
      <c r="F9" s="49">
        <v>163</v>
      </c>
      <c r="G9" s="49">
        <v>172</v>
      </c>
      <c r="H9" s="49">
        <f t="shared" si="0"/>
        <v>838</v>
      </c>
      <c r="I9" s="50">
        <f t="shared" si="1"/>
        <v>167.6</v>
      </c>
      <c r="J9" s="57"/>
      <c r="K9" s="3"/>
      <c r="L9" s="3"/>
    </row>
    <row r="10" spans="1:12" ht="12.75">
      <c r="A10" s="51">
        <v>7</v>
      </c>
      <c r="B10" s="52" t="s">
        <v>10</v>
      </c>
      <c r="C10" s="53">
        <v>118</v>
      </c>
      <c r="D10" s="53">
        <v>203</v>
      </c>
      <c r="E10" s="53">
        <v>143</v>
      </c>
      <c r="F10" s="53">
        <v>165</v>
      </c>
      <c r="G10" s="53">
        <v>199</v>
      </c>
      <c r="H10" s="53">
        <f t="shared" si="0"/>
        <v>828</v>
      </c>
      <c r="I10" s="54">
        <f t="shared" si="1"/>
        <v>165.6</v>
      </c>
      <c r="J10" s="57"/>
      <c r="K10" s="3"/>
      <c r="L10" s="3"/>
    </row>
    <row r="11" spans="1:12" ht="12.75">
      <c r="A11" s="47">
        <v>8</v>
      </c>
      <c r="B11" s="48" t="s">
        <v>9</v>
      </c>
      <c r="C11" s="49">
        <v>114</v>
      </c>
      <c r="D11" s="49">
        <v>136</v>
      </c>
      <c r="E11" s="49">
        <v>190</v>
      </c>
      <c r="F11" s="49">
        <v>201</v>
      </c>
      <c r="G11" s="49">
        <v>175</v>
      </c>
      <c r="H11" s="49">
        <f t="shared" si="0"/>
        <v>816</v>
      </c>
      <c r="I11" s="50">
        <f t="shared" si="1"/>
        <v>163.2</v>
      </c>
      <c r="J11" s="57"/>
      <c r="K11" s="3"/>
      <c r="L11" s="3"/>
    </row>
    <row r="12" spans="1:12" ht="12.75">
      <c r="A12" s="51">
        <v>10</v>
      </c>
      <c r="B12" s="52" t="s">
        <v>11</v>
      </c>
      <c r="C12" s="53">
        <v>141</v>
      </c>
      <c r="D12" s="53">
        <v>178</v>
      </c>
      <c r="E12" s="53">
        <v>202</v>
      </c>
      <c r="F12" s="53">
        <v>115</v>
      </c>
      <c r="G12" s="53">
        <v>169</v>
      </c>
      <c r="H12" s="53">
        <f t="shared" si="0"/>
        <v>805</v>
      </c>
      <c r="I12" s="54">
        <f t="shared" si="1"/>
        <v>161</v>
      </c>
      <c r="J12" s="57"/>
      <c r="K12" s="3"/>
      <c r="L12" s="3"/>
    </row>
    <row r="13" spans="1:12" ht="12.75">
      <c r="A13" s="47">
        <v>6</v>
      </c>
      <c r="B13" s="48" t="s">
        <v>13</v>
      </c>
      <c r="C13" s="49">
        <v>131</v>
      </c>
      <c r="D13" s="49">
        <v>171</v>
      </c>
      <c r="E13" s="49">
        <v>200</v>
      </c>
      <c r="F13" s="49">
        <v>139</v>
      </c>
      <c r="G13" s="49">
        <v>149</v>
      </c>
      <c r="H13" s="49">
        <f t="shared" si="0"/>
        <v>790</v>
      </c>
      <c r="I13" s="50">
        <f t="shared" si="1"/>
        <v>158</v>
      </c>
      <c r="J13" s="57"/>
      <c r="K13" s="3"/>
      <c r="L13" s="3"/>
    </row>
    <row r="14" spans="1:12" ht="12.75">
      <c r="A14" s="51">
        <v>11</v>
      </c>
      <c r="B14" s="52" t="s">
        <v>4</v>
      </c>
      <c r="C14" s="53">
        <v>149</v>
      </c>
      <c r="D14" s="53">
        <v>153</v>
      </c>
      <c r="E14" s="53">
        <v>119</v>
      </c>
      <c r="F14" s="53">
        <v>185</v>
      </c>
      <c r="G14" s="53">
        <v>175</v>
      </c>
      <c r="H14" s="53">
        <f t="shared" si="0"/>
        <v>781</v>
      </c>
      <c r="I14" s="54">
        <f t="shared" si="1"/>
        <v>156.2</v>
      </c>
      <c r="J14" s="57"/>
      <c r="K14" s="3"/>
      <c r="L14" s="3"/>
    </row>
    <row r="15" spans="1:12" ht="12.75">
      <c r="A15" s="47">
        <v>12</v>
      </c>
      <c r="B15" s="48" t="s">
        <v>25</v>
      </c>
      <c r="C15" s="49">
        <v>115</v>
      </c>
      <c r="D15" s="49">
        <v>175</v>
      </c>
      <c r="E15" s="49">
        <v>177</v>
      </c>
      <c r="F15" s="49">
        <v>172</v>
      </c>
      <c r="G15" s="49">
        <v>133</v>
      </c>
      <c r="H15" s="49">
        <f t="shared" si="0"/>
        <v>772</v>
      </c>
      <c r="I15" s="50">
        <f t="shared" si="1"/>
        <v>154.4</v>
      </c>
      <c r="J15" s="57"/>
      <c r="K15" s="3"/>
      <c r="L15" s="3"/>
    </row>
    <row r="16" spans="1:12" ht="12.75">
      <c r="A16" s="47">
        <v>13</v>
      </c>
      <c r="B16" s="48" t="s">
        <v>7</v>
      </c>
      <c r="C16" s="49">
        <v>126</v>
      </c>
      <c r="D16" s="49">
        <v>223</v>
      </c>
      <c r="E16" s="49">
        <v>160</v>
      </c>
      <c r="F16" s="49">
        <v>136</v>
      </c>
      <c r="G16" s="49">
        <v>112</v>
      </c>
      <c r="H16" s="49">
        <f t="shared" si="0"/>
        <v>757</v>
      </c>
      <c r="I16" s="50">
        <f t="shared" si="1"/>
        <v>151.4</v>
      </c>
      <c r="J16" s="57"/>
      <c r="K16" s="3"/>
      <c r="L16" s="3"/>
    </row>
    <row r="17" spans="1:12" ht="12.75">
      <c r="A17" s="47">
        <v>14</v>
      </c>
      <c r="B17" s="48" t="s">
        <v>14</v>
      </c>
      <c r="C17" s="49">
        <v>171</v>
      </c>
      <c r="D17" s="49">
        <v>143</v>
      </c>
      <c r="E17" s="49">
        <v>121</v>
      </c>
      <c r="F17" s="49">
        <v>162</v>
      </c>
      <c r="G17" s="49">
        <v>126</v>
      </c>
      <c r="H17" s="49">
        <f t="shared" si="0"/>
        <v>723</v>
      </c>
      <c r="I17" s="50">
        <f t="shared" si="1"/>
        <v>144.6</v>
      </c>
      <c r="J17" s="57"/>
      <c r="K17" s="3"/>
      <c r="L17" s="3"/>
    </row>
    <row r="18" spans="1:12" ht="12.75">
      <c r="A18" s="51">
        <v>15</v>
      </c>
      <c r="B18" s="52" t="s">
        <v>29</v>
      </c>
      <c r="C18" s="53">
        <v>119</v>
      </c>
      <c r="D18" s="53">
        <v>134</v>
      </c>
      <c r="E18" s="53">
        <v>124</v>
      </c>
      <c r="F18" s="53">
        <v>153</v>
      </c>
      <c r="G18" s="53">
        <v>158</v>
      </c>
      <c r="H18" s="53">
        <f t="shared" si="0"/>
        <v>688</v>
      </c>
      <c r="I18" s="54">
        <f t="shared" si="1"/>
        <v>137.6</v>
      </c>
      <c r="J18" s="57"/>
      <c r="K18" s="3"/>
      <c r="L18" s="3"/>
    </row>
    <row r="19" spans="1:12" ht="12.75">
      <c r="A19" s="55"/>
      <c r="B19" s="44" t="s">
        <v>31</v>
      </c>
      <c r="C19" s="45">
        <v>183</v>
      </c>
      <c r="D19" s="45">
        <v>143</v>
      </c>
      <c r="E19" s="45">
        <v>154</v>
      </c>
      <c r="F19" s="45">
        <v>234</v>
      </c>
      <c r="G19" s="45">
        <v>143</v>
      </c>
      <c r="H19" s="45">
        <f t="shared" si="0"/>
        <v>857</v>
      </c>
      <c r="I19" s="43">
        <f t="shared" si="1"/>
        <v>171.4</v>
      </c>
      <c r="J19" s="57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6" t="s">
        <v>18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2.75">
      <c r="A23" s="9"/>
      <c r="B23" s="6" t="s">
        <v>1</v>
      </c>
      <c r="C23" s="7" t="s">
        <v>15</v>
      </c>
      <c r="D23" s="11" t="s">
        <v>3</v>
      </c>
      <c r="E23" s="12"/>
      <c r="F23" s="5" t="s">
        <v>16</v>
      </c>
      <c r="G23" s="13"/>
      <c r="H23" s="3"/>
      <c r="I23" s="3"/>
      <c r="J23" s="3"/>
      <c r="K23" s="3"/>
      <c r="L23" s="3"/>
    </row>
    <row r="24" spans="1:12" ht="12.75">
      <c r="A24" s="10">
        <v>1</v>
      </c>
      <c r="B24" s="58" t="s">
        <v>27</v>
      </c>
      <c r="C24" s="10">
        <v>979</v>
      </c>
      <c r="D24" s="124">
        <f>C24/5</f>
        <v>195.8</v>
      </c>
      <c r="E24" s="125"/>
      <c r="F24" s="8">
        <v>12</v>
      </c>
      <c r="G24" s="16"/>
      <c r="H24" s="3"/>
      <c r="I24" s="3"/>
      <c r="J24" s="3"/>
      <c r="K24" s="3"/>
      <c r="L24" s="3"/>
    </row>
    <row r="25" spans="1:12" ht="12.75">
      <c r="A25" s="10">
        <v>2</v>
      </c>
      <c r="B25" s="58" t="s">
        <v>5</v>
      </c>
      <c r="C25" s="10">
        <v>899</v>
      </c>
      <c r="D25" s="124">
        <f aca="true" t="shared" si="2" ref="D25:D32">C25/5</f>
        <v>179.8</v>
      </c>
      <c r="E25" s="125"/>
      <c r="F25" s="8">
        <v>11</v>
      </c>
      <c r="G25" s="16"/>
      <c r="H25" s="3"/>
      <c r="I25" s="3"/>
      <c r="J25" s="3"/>
      <c r="K25" s="3"/>
      <c r="L25" s="3"/>
    </row>
    <row r="26" spans="1:12" ht="12.75">
      <c r="A26" s="10">
        <v>3</v>
      </c>
      <c r="B26" s="58" t="s">
        <v>8</v>
      </c>
      <c r="C26" s="10">
        <v>875</v>
      </c>
      <c r="D26" s="124">
        <f t="shared" si="2"/>
        <v>175</v>
      </c>
      <c r="E26" s="125"/>
      <c r="F26" s="8">
        <v>10</v>
      </c>
      <c r="G26" s="16"/>
      <c r="H26" s="3"/>
      <c r="I26" s="3"/>
      <c r="J26" s="3"/>
      <c r="K26" s="3"/>
      <c r="L26" s="3"/>
    </row>
    <row r="27" spans="1:12" ht="12.75">
      <c r="A27" s="10">
        <v>4</v>
      </c>
      <c r="B27" s="58" t="s">
        <v>6</v>
      </c>
      <c r="C27" s="10">
        <v>838</v>
      </c>
      <c r="D27" s="124">
        <f t="shared" si="2"/>
        <v>167.6</v>
      </c>
      <c r="E27" s="125"/>
      <c r="F27" s="8">
        <v>9</v>
      </c>
      <c r="G27" s="16"/>
      <c r="H27" s="3"/>
      <c r="I27" s="3"/>
      <c r="J27" s="3"/>
      <c r="K27" s="3"/>
      <c r="L27" s="3"/>
    </row>
    <row r="28" spans="1:12" ht="12.75">
      <c r="A28" s="10">
        <v>5</v>
      </c>
      <c r="B28" s="58" t="s">
        <v>9</v>
      </c>
      <c r="C28" s="10">
        <v>816</v>
      </c>
      <c r="D28" s="124">
        <f t="shared" si="2"/>
        <v>163.2</v>
      </c>
      <c r="E28" s="125"/>
      <c r="F28" s="8">
        <v>8</v>
      </c>
      <c r="G28" s="16"/>
      <c r="H28" s="3"/>
      <c r="I28" s="3"/>
      <c r="J28" s="3"/>
      <c r="K28" s="3"/>
      <c r="L28" s="3"/>
    </row>
    <row r="29" spans="1:12" ht="12.75">
      <c r="A29" s="10">
        <v>6</v>
      </c>
      <c r="B29" s="58" t="s">
        <v>13</v>
      </c>
      <c r="C29" s="10">
        <v>790</v>
      </c>
      <c r="D29" s="124">
        <f t="shared" si="2"/>
        <v>158</v>
      </c>
      <c r="E29" s="125"/>
      <c r="F29" s="8">
        <v>7</v>
      </c>
      <c r="G29" s="16"/>
      <c r="H29" s="3"/>
      <c r="I29" s="3"/>
      <c r="J29" s="3"/>
      <c r="K29" s="3"/>
      <c r="L29" s="3"/>
    </row>
    <row r="30" spans="1:12" ht="12.75">
      <c r="A30" s="10">
        <v>7</v>
      </c>
      <c r="B30" s="58" t="s">
        <v>25</v>
      </c>
      <c r="C30" s="10">
        <v>772</v>
      </c>
      <c r="D30" s="124">
        <f t="shared" si="2"/>
        <v>154.4</v>
      </c>
      <c r="E30" s="125"/>
      <c r="F30" s="8">
        <v>6</v>
      </c>
      <c r="G30" s="16"/>
      <c r="H30" s="3"/>
      <c r="I30" s="3"/>
      <c r="J30" s="3"/>
      <c r="K30" s="3"/>
      <c r="L30" s="3"/>
    </row>
    <row r="31" spans="1:12" ht="12.75">
      <c r="A31" s="10">
        <v>8</v>
      </c>
      <c r="B31" s="58" t="s">
        <v>7</v>
      </c>
      <c r="C31" s="10">
        <v>757</v>
      </c>
      <c r="D31" s="124">
        <f t="shared" si="2"/>
        <v>151.4</v>
      </c>
      <c r="E31" s="125"/>
      <c r="F31" s="8">
        <v>5</v>
      </c>
      <c r="G31" s="16"/>
      <c r="H31" s="3"/>
      <c r="I31" s="3"/>
      <c r="J31" s="3"/>
      <c r="K31" s="3"/>
      <c r="L31" s="3"/>
    </row>
    <row r="32" spans="1:12" ht="12.75">
      <c r="A32" s="10">
        <v>9</v>
      </c>
      <c r="B32" s="58" t="s">
        <v>14</v>
      </c>
      <c r="C32" s="10">
        <v>723</v>
      </c>
      <c r="D32" s="124">
        <f t="shared" si="2"/>
        <v>144.6</v>
      </c>
      <c r="E32" s="125"/>
      <c r="F32" s="8">
        <v>4</v>
      </c>
      <c r="G32" s="16"/>
      <c r="H32" s="3"/>
      <c r="I32" s="3"/>
      <c r="J32" s="3"/>
      <c r="K32" s="3"/>
      <c r="L32" s="3"/>
    </row>
    <row r="33" spans="1:12" ht="12.75">
      <c r="A33" s="10">
        <v>10</v>
      </c>
      <c r="B33" s="9"/>
      <c r="C33" s="10"/>
      <c r="D33" s="14">
        <f>C33/5</f>
        <v>0</v>
      </c>
      <c r="E33" s="15"/>
      <c r="F33" s="8"/>
      <c r="G33" s="16"/>
      <c r="H33" s="3"/>
      <c r="I33" s="3"/>
      <c r="J33" s="3"/>
      <c r="K33" s="3"/>
      <c r="L33" s="3"/>
    </row>
    <row r="34" spans="1:12" ht="12.75">
      <c r="A34" s="10">
        <v>11</v>
      </c>
      <c r="B34" s="9"/>
      <c r="C34" s="7"/>
      <c r="D34" s="14">
        <f>C34/5</f>
        <v>0</v>
      </c>
      <c r="E34" s="15"/>
      <c r="F34" s="8"/>
      <c r="G34" s="16"/>
      <c r="H34" s="3"/>
      <c r="I34" s="3"/>
      <c r="J34" s="3"/>
      <c r="K34" s="3"/>
      <c r="L34" s="3"/>
    </row>
    <row r="35" spans="1:12" ht="12.75">
      <c r="A35" s="10">
        <v>12</v>
      </c>
      <c r="B35" s="9"/>
      <c r="C35" s="7"/>
      <c r="D35" s="14">
        <f>C35/5</f>
        <v>0</v>
      </c>
      <c r="E35" s="15"/>
      <c r="F35" s="8"/>
      <c r="G35" s="16"/>
      <c r="H35" s="3"/>
      <c r="I35" s="3"/>
      <c r="J35" s="3"/>
      <c r="K35" s="3"/>
      <c r="L35" s="3"/>
    </row>
    <row r="36" spans="1:12" ht="12.75">
      <c r="A36" s="10">
        <v>13</v>
      </c>
      <c r="B36" s="9"/>
      <c r="C36" s="7"/>
      <c r="D36" s="14">
        <f>C36/5</f>
        <v>0</v>
      </c>
      <c r="E36" s="15"/>
      <c r="F36" s="8"/>
      <c r="G36" s="16"/>
      <c r="H36" s="3"/>
      <c r="I36" s="3"/>
      <c r="J36" s="3"/>
      <c r="K36" s="3"/>
      <c r="L36" s="3"/>
    </row>
    <row r="37" spans="1:12" ht="12.75">
      <c r="A37" s="10">
        <v>14</v>
      </c>
      <c r="B37" s="9"/>
      <c r="C37" s="7"/>
      <c r="D37" s="14">
        <f>C37/5</f>
        <v>0</v>
      </c>
      <c r="E37" s="15"/>
      <c r="F37" s="8"/>
      <c r="G37" s="16"/>
      <c r="H37" s="3"/>
      <c r="I37" s="3"/>
      <c r="J37" s="3"/>
      <c r="K37" s="3"/>
      <c r="L37" s="3"/>
    </row>
    <row r="38" spans="1:12" ht="12.75">
      <c r="A38" s="3"/>
      <c r="B38" s="3"/>
      <c r="C38" s="17"/>
      <c r="D38" s="18"/>
      <c r="E38" s="19"/>
      <c r="F38" s="19"/>
      <c r="G38" s="16"/>
      <c r="H38" s="3"/>
      <c r="I38" s="3"/>
      <c r="J38" s="3"/>
      <c r="K38" s="3"/>
      <c r="L38" s="3"/>
    </row>
    <row r="39" spans="1:1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2.75">
      <c r="A40" s="3"/>
      <c r="B40" s="6" t="s">
        <v>17</v>
      </c>
      <c r="C40" s="20"/>
      <c r="D40" s="3"/>
      <c r="E40" s="3"/>
      <c r="F40" s="3"/>
      <c r="G40" s="3"/>
      <c r="H40" s="3"/>
      <c r="I40" s="3"/>
      <c r="J40" s="3"/>
      <c r="K40" s="3"/>
      <c r="L40" s="3"/>
    </row>
    <row r="41" spans="1:12" ht="12.75">
      <c r="A41" s="3"/>
      <c r="B41" s="6" t="s">
        <v>1</v>
      </c>
      <c r="C41" s="7" t="s">
        <v>15</v>
      </c>
      <c r="D41" s="11" t="s">
        <v>3</v>
      </c>
      <c r="E41" s="21"/>
      <c r="F41" s="5" t="s">
        <v>16</v>
      </c>
      <c r="G41" s="3"/>
      <c r="H41" s="3"/>
      <c r="I41" s="3"/>
      <c r="J41" s="3"/>
      <c r="K41" s="3"/>
      <c r="L41" s="3"/>
    </row>
    <row r="42" spans="1:12" ht="12.75">
      <c r="A42" s="10">
        <v>1</v>
      </c>
      <c r="B42" s="58" t="s">
        <v>12</v>
      </c>
      <c r="C42" s="59">
        <v>933</v>
      </c>
      <c r="D42" s="128">
        <f aca="true" t="shared" si="3" ref="D42:D49">C42/5</f>
        <v>186.6</v>
      </c>
      <c r="E42" s="129"/>
      <c r="F42" s="8">
        <v>7</v>
      </c>
      <c r="G42" s="3"/>
      <c r="H42" s="3"/>
      <c r="I42" s="3"/>
      <c r="J42" s="3"/>
      <c r="K42" s="3"/>
      <c r="L42" s="3"/>
    </row>
    <row r="43" spans="1:12" ht="12.75">
      <c r="A43" s="10">
        <v>2</v>
      </c>
      <c r="B43" s="58" t="s">
        <v>28</v>
      </c>
      <c r="C43" s="59">
        <v>876</v>
      </c>
      <c r="D43" s="128">
        <f t="shared" si="3"/>
        <v>175.2</v>
      </c>
      <c r="E43" s="129"/>
      <c r="F43" s="8">
        <v>6</v>
      </c>
      <c r="G43" s="3"/>
      <c r="H43" s="3"/>
      <c r="I43" s="3"/>
      <c r="J43" s="3"/>
      <c r="K43" s="3"/>
      <c r="L43" s="3"/>
    </row>
    <row r="44" spans="1:12" ht="12.75">
      <c r="A44" s="10">
        <v>3</v>
      </c>
      <c r="B44" s="58" t="s">
        <v>10</v>
      </c>
      <c r="C44" s="59">
        <v>828</v>
      </c>
      <c r="D44" s="128">
        <f t="shared" si="3"/>
        <v>165.6</v>
      </c>
      <c r="E44" s="129"/>
      <c r="F44" s="8">
        <v>5</v>
      </c>
      <c r="G44" s="3"/>
      <c r="H44" s="3"/>
      <c r="I44" s="3"/>
      <c r="J44" s="3"/>
      <c r="K44" s="3"/>
      <c r="L44" s="3"/>
    </row>
    <row r="45" spans="1:12" ht="12.75">
      <c r="A45" s="10">
        <v>4</v>
      </c>
      <c r="B45" s="58" t="s">
        <v>11</v>
      </c>
      <c r="C45" s="59">
        <v>805</v>
      </c>
      <c r="D45" s="128">
        <f t="shared" si="3"/>
        <v>161</v>
      </c>
      <c r="E45" s="129"/>
      <c r="F45" s="8">
        <v>4</v>
      </c>
      <c r="G45" s="3"/>
      <c r="H45" s="3"/>
      <c r="I45" s="3"/>
      <c r="J45" s="3"/>
      <c r="K45" s="3"/>
      <c r="L45" s="3"/>
    </row>
    <row r="46" spans="1:12" ht="12.75">
      <c r="A46" s="10">
        <v>5</v>
      </c>
      <c r="B46" s="58" t="s">
        <v>4</v>
      </c>
      <c r="C46" s="59">
        <v>781</v>
      </c>
      <c r="D46" s="128">
        <f t="shared" si="3"/>
        <v>156.2</v>
      </c>
      <c r="E46" s="129"/>
      <c r="F46" s="8">
        <v>3</v>
      </c>
      <c r="G46" s="3"/>
      <c r="H46" s="3"/>
      <c r="I46" s="3"/>
      <c r="J46" s="3"/>
      <c r="K46" s="3"/>
      <c r="L46" s="3"/>
    </row>
    <row r="47" spans="1:12" ht="12.75">
      <c r="A47" s="10">
        <v>6</v>
      </c>
      <c r="B47" s="58" t="s">
        <v>29</v>
      </c>
      <c r="C47" s="60">
        <v>688</v>
      </c>
      <c r="D47" s="128">
        <f>C47/5</f>
        <v>137.6</v>
      </c>
      <c r="E47" s="129"/>
      <c r="F47" s="8">
        <v>2</v>
      </c>
      <c r="G47" s="3"/>
      <c r="H47" s="3"/>
      <c r="I47" s="3"/>
      <c r="J47" s="3"/>
      <c r="K47" s="3"/>
      <c r="L47" s="3"/>
    </row>
    <row r="48" spans="1:12" ht="12.75">
      <c r="A48" s="10">
        <v>7</v>
      </c>
      <c r="B48" s="9"/>
      <c r="C48" s="7"/>
      <c r="D48" s="22">
        <f t="shared" si="3"/>
        <v>0</v>
      </c>
      <c r="E48" s="21"/>
      <c r="F48" s="8"/>
      <c r="G48" s="3"/>
      <c r="H48" s="3"/>
      <c r="I48" s="3"/>
      <c r="J48" s="3"/>
      <c r="K48" s="3"/>
      <c r="L48" s="3"/>
    </row>
    <row r="49" spans="1:12" ht="12.75">
      <c r="A49" s="10">
        <v>8</v>
      </c>
      <c r="B49" s="9"/>
      <c r="C49" s="7"/>
      <c r="D49" s="22">
        <f t="shared" si="3"/>
        <v>0</v>
      </c>
      <c r="E49" s="21"/>
      <c r="F49" s="8"/>
      <c r="G49" s="3"/>
      <c r="H49" s="3"/>
      <c r="I49" s="3"/>
      <c r="J49" s="3"/>
      <c r="K49" s="3"/>
      <c r="L49" s="3"/>
    </row>
    <row r="50" spans="1:1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</sheetData>
  <sheetProtection/>
  <mergeCells count="15">
    <mergeCell ref="D45:E45"/>
    <mergeCell ref="D32:E32"/>
    <mergeCell ref="D42:E42"/>
    <mergeCell ref="D43:E43"/>
    <mergeCell ref="D44:E44"/>
    <mergeCell ref="D47:E47"/>
    <mergeCell ref="D30:E30"/>
    <mergeCell ref="D24:E24"/>
    <mergeCell ref="D25:E25"/>
    <mergeCell ref="D26:E26"/>
    <mergeCell ref="D27:E27"/>
    <mergeCell ref="D28:E28"/>
    <mergeCell ref="D29:E29"/>
    <mergeCell ref="D46:E46"/>
    <mergeCell ref="D31:E31"/>
  </mergeCells>
  <conditionalFormatting sqref="G38 F41:F49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Palmar</dc:creator>
  <cp:keywords/>
  <dc:description/>
  <cp:lastModifiedBy>Bowling</cp:lastModifiedBy>
  <cp:lastPrinted>2012-04-30T17:50:07Z</cp:lastPrinted>
  <dcterms:created xsi:type="dcterms:W3CDTF">2010-11-14T15:19:25Z</dcterms:created>
  <dcterms:modified xsi:type="dcterms:W3CDTF">2012-05-03T09:11:28Z</dcterms:modified>
  <cp:category/>
  <cp:version/>
  <cp:contentType/>
  <cp:contentStatus/>
</cp:coreProperties>
</file>