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I" sheetId="1" r:id="rId1"/>
  </sheets>
  <definedNames>
    <definedName name="_xlnm.Print_Area" localSheetId="0">'I'!$A$1:$V$55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<sst xmlns="http://schemas.openxmlformats.org/spreadsheetml/2006/main" count="79" uniqueCount="35">
  <si>
    <t>Nimi</t>
  </si>
  <si>
    <t>Summa</t>
  </si>
  <si>
    <t>Keskmine</t>
  </si>
  <si>
    <t>Lembit Tamm</t>
  </si>
  <si>
    <t>Kalle Roostik</t>
  </si>
  <si>
    <t>Aigar Kink</t>
  </si>
  <si>
    <t>Rannu Eimla</t>
  </si>
  <si>
    <t>Eha Neito</t>
  </si>
  <si>
    <t>Heli Ruuto</t>
  </si>
  <si>
    <t>1/0</t>
  </si>
  <si>
    <t>Boonus</t>
  </si>
  <si>
    <t>Kokku</t>
  </si>
  <si>
    <t>Võite</t>
  </si>
  <si>
    <t>SALO - RAKVERE BOWLINGUVÕISTLUS</t>
  </si>
  <si>
    <t>Hannu Riihimäki</t>
  </si>
  <si>
    <t>Juha Koivisto</t>
  </si>
  <si>
    <t>Juha Roto</t>
  </si>
  <si>
    <t>Ari Laine</t>
  </si>
  <si>
    <t>Hannele Nikander</t>
  </si>
  <si>
    <t>Raaija Riihimäki</t>
  </si>
  <si>
    <t>Ragnar Orgus</t>
  </si>
  <si>
    <t>Alar Kink</t>
  </si>
  <si>
    <t>Monika Kalvik</t>
  </si>
  <si>
    <t>Ivo Mäe</t>
  </si>
  <si>
    <t>Jaan Ruuto</t>
  </si>
  <si>
    <t>Larissa Vagel</t>
  </si>
  <si>
    <t>Risto Maunula</t>
  </si>
  <si>
    <t>Kari Harjunpää</t>
  </si>
  <si>
    <t>Harri Nieminen</t>
  </si>
  <si>
    <t>Seija Talvi</t>
  </si>
  <si>
    <t>Reijo Savolainen</t>
  </si>
  <si>
    <t>Eija Mäkinen</t>
  </si>
  <si>
    <t>SALO</t>
  </si>
  <si>
    <t>RAKVERE</t>
  </si>
  <si>
    <t>KOKKU  I+II voor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</si>
</sst>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.0"/>
    <numFmt numFmtId="174" formatCode="0.000"/>
    <numFmt numFmtId="175" formatCode="0.0000"/>
    <numFmt numFmtId="176" formatCode="_-* #,##0.000\ _k_r_-;\-* #,##0.000\ _k_r_-;_-* &quot;-&quot;??\ _k_r_-;_-@_-"/>
    <numFmt numFmtId="177" formatCode="#,##0.00_ ;\-#,##0.00\ "/>
    <numFmt numFmtId="178" formatCode="_-* #,##0.0\ _k_r_-;\-* #,##0.0\ _k_r_-;_-* &quot;-&quot;??\ _k_r_-;_-@_-"/>
    <numFmt numFmtId="179" formatCode="_-* #,##0\ _k_r_-;\-* #,##0\ _k_r_-;_-* &quot;-&quot;??\ _k_r_-;_-@_-"/>
    <numFmt numFmtId="180" formatCode="#,##0.0_ ;\-#,##0.0\ "/>
    <numFmt numFmtId="181" formatCode="#,##0_ ;\-#,##0\ "/>
    <numFmt numFmtId="182" formatCode="_-* #,##0.0000\ _k_r_-;\-* #,##0.0000\ _k_r_-;_-* &quot;-&quot;??\ _k_r_-;_-@_-"/>
    <numFmt numFmtId="183" formatCode="_-* #,##0.00000\ _k_r_-;\-* #,##0.00000\ _k_r_-;_-* &quot;-&quot;??\ _k_r_-;_-@_-"/>
    <numFmt numFmtId="184" formatCode="_-* #,##0.0\ _k_r_-;\-* #,##0.0\ _k_r_-;_-* &quot;-&quot;?\ _k_r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8" fontId="5" fillId="0" borderId="0" xfId="15" applyNumberFormat="1" applyFont="1" applyAlignment="1">
      <alignment horizontal="center"/>
    </xf>
    <xf numFmtId="178" fontId="5" fillId="0" borderId="1" xfId="15" applyNumberFormat="1" applyFont="1" applyBorder="1" applyAlignment="1">
      <alignment horizontal="center"/>
    </xf>
    <xf numFmtId="178" fontId="5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8" fontId="10" fillId="0" borderId="1" xfId="15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78" fontId="10" fillId="0" borderId="21" xfId="15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8" fontId="5" fillId="0" borderId="21" xfId="15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8" fontId="5" fillId="0" borderId="29" xfId="15" applyNumberFormat="1" applyFont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3" fontId="5" fillId="0" borderId="28" xfId="0" applyNumberFormat="1" applyFont="1" applyBorder="1" applyAlignment="1">
      <alignment horizontal="center"/>
    </xf>
    <xf numFmtId="173" fontId="10" fillId="0" borderId="22" xfId="15" applyNumberFormat="1" applyFont="1" applyBorder="1" applyAlignment="1">
      <alignment horizontal="center"/>
    </xf>
    <xf numFmtId="173" fontId="10" fillId="0" borderId="4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8" fontId="5" fillId="0" borderId="31" xfId="15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178" fontId="5" fillId="11" borderId="0" xfId="15" applyNumberFormat="1" applyFont="1" applyFill="1" applyBorder="1" applyAlignment="1">
      <alignment horizontal="center"/>
    </xf>
    <xf numFmtId="173" fontId="5" fillId="11" borderId="0" xfId="15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11" borderId="0" xfId="0" applyFont="1" applyFill="1" applyBorder="1" applyAlignment="1">
      <alignment/>
    </xf>
    <xf numFmtId="0" fontId="3" fillId="11" borderId="3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5" fillId="11" borderId="35" xfId="0" applyFont="1" applyFill="1" applyBorder="1" applyAlignment="1">
      <alignment horizontal="center"/>
    </xf>
    <xf numFmtId="178" fontId="5" fillId="11" borderId="35" xfId="15" applyNumberFormat="1" applyFont="1" applyFill="1" applyBorder="1" applyAlignment="1">
      <alignment horizontal="center"/>
    </xf>
    <xf numFmtId="0" fontId="3" fillId="11" borderId="0" xfId="0" applyFont="1" applyFill="1" applyAlignment="1">
      <alignment/>
    </xf>
    <xf numFmtId="0" fontId="5" fillId="11" borderId="36" xfId="0" applyFont="1" applyFill="1" applyBorder="1" applyAlignment="1">
      <alignment horizontal="center"/>
    </xf>
    <xf numFmtId="173" fontId="5" fillId="11" borderId="37" xfId="15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right"/>
    </xf>
    <xf numFmtId="0" fontId="5" fillId="11" borderId="0" xfId="0" applyFont="1" applyFill="1" applyAlignment="1">
      <alignment horizontal="center"/>
    </xf>
    <xf numFmtId="0" fontId="5" fillId="11" borderId="0" xfId="0" applyFont="1" applyFill="1" applyAlignment="1">
      <alignment/>
    </xf>
    <xf numFmtId="178" fontId="5" fillId="11" borderId="0" xfId="15" applyNumberFormat="1" applyFont="1" applyFill="1" applyAlignment="1">
      <alignment horizontal="center"/>
    </xf>
    <xf numFmtId="173" fontId="5" fillId="11" borderId="0" xfId="15" applyNumberFormat="1" applyFont="1" applyFill="1" applyAlignment="1">
      <alignment horizontal="center"/>
    </xf>
    <xf numFmtId="14" fontId="4" fillId="11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98"/>
  <sheetViews>
    <sheetView tabSelected="1" workbookViewId="0" topLeftCell="A1">
      <pane ySplit="3" topLeftCell="BM4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1" max="1" width="2.8515625" style="1" customWidth="1"/>
    <col min="2" max="2" width="13.8515625" style="1" customWidth="1"/>
    <col min="3" max="3" width="5.00390625" style="1" customWidth="1"/>
    <col min="4" max="4" width="5.140625" style="1" customWidth="1"/>
    <col min="5" max="5" width="3.140625" style="1" bestFit="1" customWidth="1"/>
    <col min="6" max="6" width="5.140625" style="1" customWidth="1"/>
    <col min="7" max="7" width="3.140625" style="1" bestFit="1" customWidth="1"/>
    <col min="8" max="8" width="5.140625" style="1" customWidth="1"/>
    <col min="9" max="9" width="3.57421875" style="1" bestFit="1" customWidth="1"/>
    <col min="10" max="10" width="5.140625" style="1" customWidth="1"/>
    <col min="11" max="11" width="3.140625" style="1" bestFit="1" customWidth="1"/>
    <col min="12" max="12" width="5.140625" style="1" customWidth="1"/>
    <col min="13" max="13" width="3.140625" style="1" bestFit="1" customWidth="1"/>
    <col min="14" max="14" width="5.140625" style="1" customWidth="1"/>
    <col min="15" max="15" width="3.140625" style="1" bestFit="1" customWidth="1"/>
    <col min="16" max="17" width="9.140625" style="1" customWidth="1"/>
    <col min="18" max="18" width="9.140625" style="18" customWidth="1"/>
    <col min="19" max="19" width="5.140625" style="4" bestFit="1" customWidth="1"/>
    <col min="20" max="20" width="6.8515625" style="4" bestFit="1" customWidth="1"/>
    <col min="21" max="21" width="10.140625" style="18" bestFit="1" customWidth="1"/>
    <col min="22" max="22" width="5.140625" style="182" bestFit="1" customWidth="1"/>
    <col min="23" max="23" width="4.421875" style="2" bestFit="1" customWidth="1"/>
    <col min="24" max="16384" width="9.140625" style="2" customWidth="1"/>
  </cols>
  <sheetData>
    <row r="1" spans="1:37" ht="18.75">
      <c r="A1" s="212"/>
      <c r="B1" s="213" t="s">
        <v>13</v>
      </c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 t="s">
        <v>33</v>
      </c>
      <c r="Q1" s="216">
        <v>85.5</v>
      </c>
      <c r="R1" s="217"/>
      <c r="S1" s="215"/>
      <c r="T1" s="215"/>
      <c r="U1" s="217"/>
      <c r="V1" s="218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1:37" ht="18.75">
      <c r="A2" s="212"/>
      <c r="B2" s="219">
        <v>37604</v>
      </c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 t="s">
        <v>32</v>
      </c>
      <c r="Q2" s="216">
        <v>58.5</v>
      </c>
      <c r="R2" s="217"/>
      <c r="S2" s="215"/>
      <c r="T2" s="215"/>
      <c r="U2" s="217"/>
      <c r="V2" s="218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</row>
    <row r="3" spans="1:37" ht="13.5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5"/>
      <c r="U3" s="217"/>
      <c r="V3" s="218"/>
      <c r="W3" s="209"/>
      <c r="X3" s="209"/>
      <c r="Y3" s="209"/>
      <c r="Z3" s="209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</row>
    <row r="4" spans="1:37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0"/>
      <c r="U4" s="208" t="s">
        <v>34</v>
      </c>
      <c r="V4" s="211"/>
      <c r="W4" s="209"/>
      <c r="X4" s="209"/>
      <c r="Y4" s="209"/>
      <c r="Z4" s="209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</row>
    <row r="5" spans="1:37" s="10" customFormat="1" ht="13.5" thickBot="1">
      <c r="A5" s="12"/>
      <c r="B5" s="164" t="s">
        <v>0</v>
      </c>
      <c r="C5" s="165" t="s">
        <v>10</v>
      </c>
      <c r="D5" s="166">
        <v>1</v>
      </c>
      <c r="E5" s="167" t="s">
        <v>9</v>
      </c>
      <c r="F5" s="166">
        <v>2</v>
      </c>
      <c r="G5" s="167" t="s">
        <v>9</v>
      </c>
      <c r="H5" s="166">
        <v>3</v>
      </c>
      <c r="I5" s="167" t="s">
        <v>9</v>
      </c>
      <c r="J5" s="166">
        <v>4</v>
      </c>
      <c r="K5" s="167" t="s">
        <v>9</v>
      </c>
      <c r="L5" s="166">
        <v>5</v>
      </c>
      <c r="M5" s="167" t="s">
        <v>9</v>
      </c>
      <c r="N5" s="166">
        <v>6</v>
      </c>
      <c r="O5" s="168" t="s">
        <v>9</v>
      </c>
      <c r="P5" s="166" t="s">
        <v>11</v>
      </c>
      <c r="Q5" s="169" t="s">
        <v>1</v>
      </c>
      <c r="R5" s="170" t="s">
        <v>2</v>
      </c>
      <c r="S5" s="164" t="s">
        <v>12</v>
      </c>
      <c r="T5" s="166" t="s">
        <v>1</v>
      </c>
      <c r="U5" s="170" t="s">
        <v>2</v>
      </c>
      <c r="V5" s="183" t="s">
        <v>12</v>
      </c>
      <c r="W5" s="216"/>
      <c r="X5" s="216"/>
      <c r="Y5" s="216"/>
      <c r="Z5" s="216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spans="1:37" ht="12.75">
      <c r="A6" s="22">
        <v>1</v>
      </c>
      <c r="B6" s="41" t="s">
        <v>3</v>
      </c>
      <c r="C6" s="135">
        <v>29</v>
      </c>
      <c r="D6" s="171">
        <v>194</v>
      </c>
      <c r="E6" s="172">
        <v>1</v>
      </c>
      <c r="F6" s="171">
        <v>172</v>
      </c>
      <c r="G6" s="172">
        <v>1</v>
      </c>
      <c r="H6" s="171">
        <v>183</v>
      </c>
      <c r="I6" s="172">
        <v>1</v>
      </c>
      <c r="J6" s="171">
        <v>170</v>
      </c>
      <c r="K6" s="172">
        <v>0</v>
      </c>
      <c r="L6" s="171">
        <v>198</v>
      </c>
      <c r="M6" s="172">
        <v>1</v>
      </c>
      <c r="N6" s="171">
        <v>180</v>
      </c>
      <c r="O6" s="173">
        <v>1</v>
      </c>
      <c r="P6" s="139">
        <f aca="true" t="shared" si="0" ref="P6:P29">D6+F6+H6+J6+L6+N6</f>
        <v>1097</v>
      </c>
      <c r="Q6" s="140">
        <f>C6*6+D6+F6+H6+J6+L6+N6</f>
        <v>1271</v>
      </c>
      <c r="R6" s="141">
        <f aca="true" t="shared" si="1" ref="R6:R29">AVERAGE(D6,F6,H6,J6,L6,N6)</f>
        <v>182.83333333333334</v>
      </c>
      <c r="S6" s="176">
        <f aca="true" t="shared" si="2" ref="S6:S29">O6+M6+K6+I6+G6+E6</f>
        <v>5</v>
      </c>
      <c r="T6" s="139">
        <f aca="true" t="shared" si="3" ref="T6:T11">Q6+Q44</f>
        <v>2492</v>
      </c>
      <c r="U6" s="141">
        <f aca="true" t="shared" si="4" ref="U6:U11">AVERAGE(D6,F6,H6,J6,L6,N6,D44,F44,H44,J44,L44,N44)</f>
        <v>178.66666666666666</v>
      </c>
      <c r="V6" s="184">
        <f aca="true" t="shared" si="5" ref="V6:V11">S6+S44</f>
        <v>9</v>
      </c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</row>
    <row r="7" spans="1:37" ht="12.75">
      <c r="A7" s="22">
        <v>2</v>
      </c>
      <c r="B7" s="43" t="s">
        <v>6</v>
      </c>
      <c r="C7" s="33">
        <v>40</v>
      </c>
      <c r="D7" s="99">
        <v>106</v>
      </c>
      <c r="E7" s="100">
        <v>0</v>
      </c>
      <c r="F7" s="99">
        <v>122</v>
      </c>
      <c r="G7" s="100">
        <v>0</v>
      </c>
      <c r="H7" s="99">
        <v>157</v>
      </c>
      <c r="I7" s="100">
        <v>1</v>
      </c>
      <c r="J7" s="99">
        <v>187</v>
      </c>
      <c r="K7" s="100">
        <v>0</v>
      </c>
      <c r="L7" s="99">
        <v>177</v>
      </c>
      <c r="M7" s="100">
        <v>1</v>
      </c>
      <c r="N7" s="99">
        <v>130</v>
      </c>
      <c r="O7" s="101">
        <v>0</v>
      </c>
      <c r="P7" s="37">
        <f t="shared" si="0"/>
        <v>879</v>
      </c>
      <c r="Q7" s="38">
        <f aca="true" t="shared" si="6" ref="Q7:Q29">C7*6+D7+F7+H7+J7+L7+N7</f>
        <v>1119</v>
      </c>
      <c r="R7" s="39">
        <f t="shared" si="1"/>
        <v>146.5</v>
      </c>
      <c r="S7" s="43">
        <f t="shared" si="2"/>
        <v>2</v>
      </c>
      <c r="T7" s="37">
        <f t="shared" si="3"/>
        <v>2215</v>
      </c>
      <c r="U7" s="39">
        <f t="shared" si="4"/>
        <v>144.58333333333334</v>
      </c>
      <c r="V7" s="185">
        <f t="shared" si="5"/>
        <v>6</v>
      </c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</row>
    <row r="8" spans="1:37" ht="12.75">
      <c r="A8" s="22">
        <v>3</v>
      </c>
      <c r="B8" s="32" t="s">
        <v>4</v>
      </c>
      <c r="C8" s="33">
        <v>38</v>
      </c>
      <c r="D8" s="102">
        <v>174</v>
      </c>
      <c r="E8" s="103">
        <v>1</v>
      </c>
      <c r="F8" s="102">
        <v>148</v>
      </c>
      <c r="G8" s="103">
        <v>1</v>
      </c>
      <c r="H8" s="102">
        <v>164</v>
      </c>
      <c r="I8" s="103">
        <v>1</v>
      </c>
      <c r="J8" s="104">
        <v>214</v>
      </c>
      <c r="K8" s="103">
        <v>1</v>
      </c>
      <c r="L8" s="102">
        <v>161</v>
      </c>
      <c r="M8" s="103">
        <v>0</v>
      </c>
      <c r="N8" s="102">
        <v>170</v>
      </c>
      <c r="O8" s="105">
        <v>1</v>
      </c>
      <c r="P8" s="37">
        <f t="shared" si="0"/>
        <v>1031</v>
      </c>
      <c r="Q8" s="38">
        <f t="shared" si="6"/>
        <v>1259</v>
      </c>
      <c r="R8" s="39">
        <f t="shared" si="1"/>
        <v>171.83333333333334</v>
      </c>
      <c r="S8" s="43">
        <f t="shared" si="2"/>
        <v>5</v>
      </c>
      <c r="T8" s="37">
        <f t="shared" si="3"/>
        <v>2515</v>
      </c>
      <c r="U8" s="39">
        <f t="shared" si="4"/>
        <v>171.58333333333334</v>
      </c>
      <c r="V8" s="185">
        <f t="shared" si="5"/>
        <v>11</v>
      </c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</row>
    <row r="9" spans="1:37" ht="12.75">
      <c r="A9" s="22">
        <v>4</v>
      </c>
      <c r="B9" s="32" t="s">
        <v>5</v>
      </c>
      <c r="C9" s="33">
        <v>34</v>
      </c>
      <c r="D9" s="34">
        <v>152</v>
      </c>
      <c r="E9" s="35">
        <v>1</v>
      </c>
      <c r="F9" s="71">
        <v>206</v>
      </c>
      <c r="G9" s="35">
        <v>1</v>
      </c>
      <c r="H9" s="34">
        <v>148</v>
      </c>
      <c r="I9" s="35">
        <v>0</v>
      </c>
      <c r="J9" s="34">
        <v>174</v>
      </c>
      <c r="K9" s="35">
        <v>1</v>
      </c>
      <c r="L9" s="34">
        <v>177</v>
      </c>
      <c r="M9" s="35">
        <v>1</v>
      </c>
      <c r="N9" s="34">
        <v>149</v>
      </c>
      <c r="O9" s="36">
        <v>0</v>
      </c>
      <c r="P9" s="37">
        <f t="shared" si="0"/>
        <v>1006</v>
      </c>
      <c r="Q9" s="38">
        <f t="shared" si="6"/>
        <v>1210</v>
      </c>
      <c r="R9" s="39">
        <f t="shared" si="1"/>
        <v>167.66666666666666</v>
      </c>
      <c r="S9" s="43">
        <f t="shared" si="2"/>
        <v>4</v>
      </c>
      <c r="T9" s="37">
        <f t="shared" si="3"/>
        <v>2293</v>
      </c>
      <c r="U9" s="39">
        <f t="shared" si="4"/>
        <v>157.08333333333334</v>
      </c>
      <c r="V9" s="185">
        <f t="shared" si="5"/>
        <v>7</v>
      </c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</row>
    <row r="10" spans="1:37" ht="12.75">
      <c r="A10" s="22">
        <v>5</v>
      </c>
      <c r="B10" s="32" t="s">
        <v>8</v>
      </c>
      <c r="C10" s="33">
        <v>40</v>
      </c>
      <c r="D10" s="114">
        <v>96</v>
      </c>
      <c r="E10" s="115">
        <v>1</v>
      </c>
      <c r="F10" s="114">
        <v>132</v>
      </c>
      <c r="G10" s="115">
        <v>1</v>
      </c>
      <c r="H10" s="114">
        <v>122</v>
      </c>
      <c r="I10" s="115">
        <v>0</v>
      </c>
      <c r="J10" s="114">
        <v>138</v>
      </c>
      <c r="K10" s="115">
        <v>0</v>
      </c>
      <c r="L10" s="114">
        <v>169</v>
      </c>
      <c r="M10" s="115">
        <v>1</v>
      </c>
      <c r="N10" s="114">
        <v>146</v>
      </c>
      <c r="O10" s="116">
        <v>1</v>
      </c>
      <c r="P10" s="37">
        <f t="shared" si="0"/>
        <v>803</v>
      </c>
      <c r="Q10" s="38">
        <f t="shared" si="6"/>
        <v>1043</v>
      </c>
      <c r="R10" s="39">
        <f t="shared" si="1"/>
        <v>133.83333333333334</v>
      </c>
      <c r="S10" s="43">
        <f t="shared" si="2"/>
        <v>4</v>
      </c>
      <c r="T10" s="37">
        <f t="shared" si="3"/>
        <v>2109</v>
      </c>
      <c r="U10" s="39">
        <f t="shared" si="4"/>
        <v>135.75</v>
      </c>
      <c r="V10" s="185">
        <f t="shared" si="5"/>
        <v>6</v>
      </c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</row>
    <row r="11" spans="1:37" ht="12.75">
      <c r="A11" s="22">
        <v>6</v>
      </c>
      <c r="B11" s="32" t="s">
        <v>7</v>
      </c>
      <c r="C11" s="33">
        <v>39</v>
      </c>
      <c r="D11" s="106">
        <v>163</v>
      </c>
      <c r="E11" s="107">
        <v>1</v>
      </c>
      <c r="F11" s="106">
        <v>132</v>
      </c>
      <c r="G11" s="107">
        <v>0</v>
      </c>
      <c r="H11" s="106">
        <v>133</v>
      </c>
      <c r="I11" s="107">
        <v>0</v>
      </c>
      <c r="J11" s="108">
        <v>211</v>
      </c>
      <c r="K11" s="107">
        <v>1</v>
      </c>
      <c r="L11" s="106">
        <v>164</v>
      </c>
      <c r="M11" s="107">
        <v>0</v>
      </c>
      <c r="N11" s="108">
        <v>209</v>
      </c>
      <c r="O11" s="109">
        <v>1</v>
      </c>
      <c r="P11" s="37">
        <f t="shared" si="0"/>
        <v>1012</v>
      </c>
      <c r="Q11" s="38">
        <f t="shared" si="6"/>
        <v>1246</v>
      </c>
      <c r="R11" s="39">
        <f t="shared" si="1"/>
        <v>168.66666666666666</v>
      </c>
      <c r="S11" s="43">
        <f t="shared" si="2"/>
        <v>3</v>
      </c>
      <c r="T11" s="37">
        <f t="shared" si="3"/>
        <v>2438</v>
      </c>
      <c r="U11" s="39">
        <f t="shared" si="4"/>
        <v>164.16666666666666</v>
      </c>
      <c r="V11" s="185">
        <f t="shared" si="5"/>
        <v>9</v>
      </c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</row>
    <row r="12" spans="1:37" ht="12.75">
      <c r="A12" s="22">
        <v>7</v>
      </c>
      <c r="B12" s="5" t="s">
        <v>14</v>
      </c>
      <c r="C12" s="21">
        <v>0</v>
      </c>
      <c r="D12" s="110">
        <v>197</v>
      </c>
      <c r="E12" s="111">
        <v>0</v>
      </c>
      <c r="F12" s="129">
        <v>151</v>
      </c>
      <c r="G12" s="130">
        <v>0</v>
      </c>
      <c r="H12" s="125">
        <v>185</v>
      </c>
      <c r="I12" s="126">
        <v>1</v>
      </c>
      <c r="J12" s="123">
        <v>232</v>
      </c>
      <c r="K12" s="122">
        <v>1</v>
      </c>
      <c r="L12" s="117">
        <v>191</v>
      </c>
      <c r="M12" s="118">
        <v>0</v>
      </c>
      <c r="N12" s="72">
        <v>237</v>
      </c>
      <c r="O12" s="11">
        <v>1</v>
      </c>
      <c r="P12" s="13">
        <f t="shared" si="0"/>
        <v>1193</v>
      </c>
      <c r="Q12" s="3">
        <f t="shared" si="6"/>
        <v>1193</v>
      </c>
      <c r="R12" s="19">
        <f t="shared" si="1"/>
        <v>198.83333333333334</v>
      </c>
      <c r="S12" s="177">
        <f t="shared" si="2"/>
        <v>3</v>
      </c>
      <c r="T12" s="13">
        <f aca="true" t="shared" si="7" ref="T12:T17">Q12+Q38</f>
        <v>2328</v>
      </c>
      <c r="U12" s="19">
        <f aca="true" t="shared" si="8" ref="U12:U17">AVERAGE(D12,F12,H12,J12,L12,N12,D38,F38,H38,J38,L38,N38)</f>
        <v>194</v>
      </c>
      <c r="V12" s="186">
        <f aca="true" t="shared" si="9" ref="V12:V17">S12+S38</f>
        <v>5</v>
      </c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</row>
    <row r="13" spans="1:37" ht="12.75">
      <c r="A13" s="22">
        <v>8</v>
      </c>
      <c r="B13" s="5" t="s">
        <v>15</v>
      </c>
      <c r="C13" s="21">
        <v>0</v>
      </c>
      <c r="D13" s="129">
        <v>193</v>
      </c>
      <c r="E13" s="130">
        <v>0</v>
      </c>
      <c r="F13" s="125">
        <v>186</v>
      </c>
      <c r="G13" s="126">
        <v>1</v>
      </c>
      <c r="H13" s="6">
        <v>199</v>
      </c>
      <c r="I13" s="7">
        <v>1</v>
      </c>
      <c r="J13" s="119">
        <v>223</v>
      </c>
      <c r="K13" s="118">
        <v>1</v>
      </c>
      <c r="L13" s="110">
        <v>192</v>
      </c>
      <c r="M13" s="111">
        <v>0</v>
      </c>
      <c r="N13" s="123">
        <v>244</v>
      </c>
      <c r="O13" s="124">
        <v>1</v>
      </c>
      <c r="P13" s="13">
        <f t="shared" si="0"/>
        <v>1237</v>
      </c>
      <c r="Q13" s="3">
        <f t="shared" si="6"/>
        <v>1237</v>
      </c>
      <c r="R13" s="19">
        <f t="shared" si="1"/>
        <v>206.16666666666666</v>
      </c>
      <c r="S13" s="177">
        <f t="shared" si="2"/>
        <v>4</v>
      </c>
      <c r="T13" s="13">
        <f t="shared" si="7"/>
        <v>2443</v>
      </c>
      <c r="U13" s="19">
        <f t="shared" si="8"/>
        <v>203.58333333333334</v>
      </c>
      <c r="V13" s="186">
        <f t="shared" si="9"/>
        <v>9</v>
      </c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</row>
    <row r="14" spans="1:37" ht="12.75">
      <c r="A14" s="22">
        <v>9</v>
      </c>
      <c r="B14" s="5" t="s">
        <v>16</v>
      </c>
      <c r="C14" s="21">
        <v>5</v>
      </c>
      <c r="D14" s="125">
        <v>185</v>
      </c>
      <c r="E14" s="126">
        <v>0</v>
      </c>
      <c r="F14" s="117">
        <v>141</v>
      </c>
      <c r="G14" s="118">
        <v>0</v>
      </c>
      <c r="H14" s="121">
        <v>145</v>
      </c>
      <c r="I14" s="122">
        <v>0</v>
      </c>
      <c r="J14" s="112">
        <v>210</v>
      </c>
      <c r="K14" s="111">
        <v>1</v>
      </c>
      <c r="L14" s="72">
        <v>203</v>
      </c>
      <c r="M14" s="7">
        <v>0</v>
      </c>
      <c r="N14" s="129">
        <v>195</v>
      </c>
      <c r="O14" s="132">
        <v>0</v>
      </c>
      <c r="P14" s="13">
        <f t="shared" si="0"/>
        <v>1079</v>
      </c>
      <c r="Q14" s="3">
        <f t="shared" si="6"/>
        <v>1109</v>
      </c>
      <c r="R14" s="19">
        <f t="shared" si="1"/>
        <v>179.83333333333334</v>
      </c>
      <c r="S14" s="177">
        <f t="shared" si="2"/>
        <v>1</v>
      </c>
      <c r="T14" s="13">
        <f t="shared" si="7"/>
        <v>2181</v>
      </c>
      <c r="U14" s="19">
        <f t="shared" si="8"/>
        <v>176.75</v>
      </c>
      <c r="V14" s="186">
        <f t="shared" si="9"/>
        <v>3</v>
      </c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</row>
    <row r="15" spans="1:37" ht="12.75">
      <c r="A15" s="22">
        <v>10</v>
      </c>
      <c r="B15" s="5" t="s">
        <v>17</v>
      </c>
      <c r="C15" s="21">
        <v>30</v>
      </c>
      <c r="D15" s="6">
        <v>108</v>
      </c>
      <c r="E15" s="7">
        <v>0</v>
      </c>
      <c r="F15" s="121">
        <v>136</v>
      </c>
      <c r="G15" s="122">
        <v>1</v>
      </c>
      <c r="H15" s="117">
        <v>157</v>
      </c>
      <c r="I15" s="118">
        <v>1</v>
      </c>
      <c r="J15" s="131">
        <v>221</v>
      </c>
      <c r="K15" s="130">
        <v>0</v>
      </c>
      <c r="L15" s="127">
        <v>231</v>
      </c>
      <c r="M15" s="126">
        <v>1</v>
      </c>
      <c r="N15" s="110">
        <v>158</v>
      </c>
      <c r="O15" s="113">
        <v>0</v>
      </c>
      <c r="P15" s="13">
        <f t="shared" si="0"/>
        <v>1011</v>
      </c>
      <c r="Q15" s="3">
        <f t="shared" si="6"/>
        <v>1191</v>
      </c>
      <c r="R15" s="19">
        <f t="shared" si="1"/>
        <v>168.5</v>
      </c>
      <c r="S15" s="177">
        <f t="shared" si="2"/>
        <v>3</v>
      </c>
      <c r="T15" s="13">
        <f t="shared" si="7"/>
        <v>2458</v>
      </c>
      <c r="U15" s="19">
        <f t="shared" si="8"/>
        <v>174.83333333333334</v>
      </c>
      <c r="V15" s="186">
        <f t="shared" si="9"/>
        <v>8</v>
      </c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</row>
    <row r="16" spans="1:37" ht="12.75">
      <c r="A16" s="22">
        <v>11</v>
      </c>
      <c r="B16" s="5" t="s">
        <v>18</v>
      </c>
      <c r="C16" s="21">
        <v>18</v>
      </c>
      <c r="D16" s="121">
        <v>151</v>
      </c>
      <c r="E16" s="122">
        <v>1</v>
      </c>
      <c r="F16" s="6">
        <v>173</v>
      </c>
      <c r="G16" s="7">
        <v>0</v>
      </c>
      <c r="H16" s="110">
        <v>172</v>
      </c>
      <c r="I16" s="111">
        <v>0</v>
      </c>
      <c r="J16" s="127">
        <v>212</v>
      </c>
      <c r="K16" s="126">
        <v>0</v>
      </c>
      <c r="L16" s="131">
        <v>201</v>
      </c>
      <c r="M16" s="130">
        <v>1</v>
      </c>
      <c r="N16" s="117">
        <v>149</v>
      </c>
      <c r="O16" s="120">
        <v>0</v>
      </c>
      <c r="P16" s="13">
        <f t="shared" si="0"/>
        <v>1058</v>
      </c>
      <c r="Q16" s="3">
        <f t="shared" si="6"/>
        <v>1166</v>
      </c>
      <c r="R16" s="19">
        <f t="shared" si="1"/>
        <v>176.33333333333334</v>
      </c>
      <c r="S16" s="177">
        <f t="shared" si="2"/>
        <v>2</v>
      </c>
      <c r="T16" s="13">
        <f t="shared" si="7"/>
        <v>2278</v>
      </c>
      <c r="U16" s="19">
        <f t="shared" si="8"/>
        <v>171.83333333333334</v>
      </c>
      <c r="V16" s="186">
        <f t="shared" si="9"/>
        <v>6</v>
      </c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</row>
    <row r="17" spans="1:37" ht="13.5" thickBot="1">
      <c r="A17" s="23">
        <f>A16+1</f>
        <v>12</v>
      </c>
      <c r="B17" s="24" t="s">
        <v>19</v>
      </c>
      <c r="C17" s="25">
        <v>40</v>
      </c>
      <c r="D17" s="143">
        <v>81</v>
      </c>
      <c r="E17" s="144">
        <v>0</v>
      </c>
      <c r="F17" s="145">
        <v>148</v>
      </c>
      <c r="G17" s="146">
        <v>0</v>
      </c>
      <c r="H17" s="84">
        <v>96</v>
      </c>
      <c r="I17" s="85">
        <v>0</v>
      </c>
      <c r="J17" s="8">
        <v>124</v>
      </c>
      <c r="K17" s="9">
        <v>0</v>
      </c>
      <c r="L17" s="89">
        <v>77</v>
      </c>
      <c r="M17" s="90">
        <v>0</v>
      </c>
      <c r="N17" s="93">
        <v>112</v>
      </c>
      <c r="O17" s="94">
        <v>0</v>
      </c>
      <c r="P17" s="15">
        <f t="shared" si="0"/>
        <v>638</v>
      </c>
      <c r="Q17" s="16">
        <f>C17*6+D17+F17+H17+J17+L17+N17</f>
        <v>878</v>
      </c>
      <c r="R17" s="20">
        <f t="shared" si="1"/>
        <v>106.33333333333333</v>
      </c>
      <c r="S17" s="178">
        <f t="shared" si="2"/>
        <v>0</v>
      </c>
      <c r="T17" s="13">
        <f t="shared" si="7"/>
        <v>1792</v>
      </c>
      <c r="U17" s="19">
        <f t="shared" si="8"/>
        <v>109.33333333333333</v>
      </c>
      <c r="V17" s="186">
        <f t="shared" si="9"/>
        <v>0</v>
      </c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</row>
    <row r="18" spans="1:37" ht="12.75">
      <c r="A18" s="133">
        <f aca="true" t="shared" si="10" ref="A18:A28">A17+1</f>
        <v>13</v>
      </c>
      <c r="B18" s="134" t="s">
        <v>20</v>
      </c>
      <c r="C18" s="135">
        <v>22</v>
      </c>
      <c r="D18" s="136">
        <v>173</v>
      </c>
      <c r="E18" s="137">
        <v>1</v>
      </c>
      <c r="F18" s="136">
        <v>154</v>
      </c>
      <c r="G18" s="137">
        <v>0</v>
      </c>
      <c r="H18" s="136">
        <v>148</v>
      </c>
      <c r="I18" s="137">
        <v>0.5</v>
      </c>
      <c r="J18" s="136">
        <v>153</v>
      </c>
      <c r="K18" s="137">
        <v>1</v>
      </c>
      <c r="L18" s="136">
        <v>141</v>
      </c>
      <c r="M18" s="137">
        <v>0</v>
      </c>
      <c r="N18" s="136">
        <v>196</v>
      </c>
      <c r="O18" s="138">
        <v>1</v>
      </c>
      <c r="P18" s="139">
        <f aca="true" t="shared" si="11" ref="P18:P28">D18+F18+H18+J18+L18+N18</f>
        <v>965</v>
      </c>
      <c r="Q18" s="140">
        <f aca="true" t="shared" si="12" ref="Q18:Q28">C18*6+D18+F18+H18+J18+L18+N18</f>
        <v>1097</v>
      </c>
      <c r="R18" s="141">
        <f aca="true" t="shared" si="13" ref="R18:R28">AVERAGE(D18,F18,H18,J18,L18,N18)</f>
        <v>160.83333333333334</v>
      </c>
      <c r="S18" s="176">
        <f aca="true" t="shared" si="14" ref="S18:S28">O18+M18+K18+I18+G18+E18</f>
        <v>3.5</v>
      </c>
      <c r="T18" s="37">
        <f aca="true" t="shared" si="15" ref="T18:T23">Q18+Q32</f>
        <v>2287</v>
      </c>
      <c r="U18" s="39">
        <f aca="true" t="shared" si="16" ref="U18:U23">AVERAGE(D18,F18,H18,J18,L18,N18,D32,F32,H32,J32,L32,N32)</f>
        <v>168.58333333333334</v>
      </c>
      <c r="V18" s="185">
        <f aca="true" t="shared" si="17" ref="V18:V23">S18+S32</f>
        <v>6.5</v>
      </c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</row>
    <row r="19" spans="1:37" ht="12.75">
      <c r="A19" s="26">
        <f t="shared" si="10"/>
        <v>14</v>
      </c>
      <c r="B19" s="45" t="s">
        <v>21</v>
      </c>
      <c r="C19" s="46">
        <v>24</v>
      </c>
      <c r="D19" s="57">
        <v>147</v>
      </c>
      <c r="E19" s="58">
        <v>1</v>
      </c>
      <c r="F19" s="57">
        <v>190</v>
      </c>
      <c r="G19" s="58">
        <v>0</v>
      </c>
      <c r="H19" s="57">
        <v>177</v>
      </c>
      <c r="I19" s="58">
        <v>0</v>
      </c>
      <c r="J19" s="57">
        <v>191</v>
      </c>
      <c r="K19" s="58">
        <v>1</v>
      </c>
      <c r="L19" s="57">
        <v>178</v>
      </c>
      <c r="M19" s="58">
        <v>1</v>
      </c>
      <c r="N19" s="57">
        <v>168</v>
      </c>
      <c r="O19" s="73">
        <v>1</v>
      </c>
      <c r="P19" s="37">
        <f t="shared" si="11"/>
        <v>1051</v>
      </c>
      <c r="Q19" s="38">
        <f t="shared" si="12"/>
        <v>1195</v>
      </c>
      <c r="R19" s="39">
        <f t="shared" si="13"/>
        <v>175.16666666666666</v>
      </c>
      <c r="S19" s="43">
        <f t="shared" si="14"/>
        <v>4</v>
      </c>
      <c r="T19" s="37">
        <f t="shared" si="15"/>
        <v>2401</v>
      </c>
      <c r="U19" s="39">
        <f t="shared" si="16"/>
        <v>176.08333333333334</v>
      </c>
      <c r="V19" s="185">
        <f t="shared" si="17"/>
        <v>8</v>
      </c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</row>
    <row r="20" spans="1:37" ht="12.75">
      <c r="A20" s="26">
        <f t="shared" si="10"/>
        <v>15</v>
      </c>
      <c r="B20" s="45" t="s">
        <v>22</v>
      </c>
      <c r="C20" s="46">
        <v>40</v>
      </c>
      <c r="D20" s="66">
        <v>117</v>
      </c>
      <c r="E20" s="67">
        <v>0</v>
      </c>
      <c r="F20" s="66">
        <v>144</v>
      </c>
      <c r="G20" s="67">
        <v>1</v>
      </c>
      <c r="H20" s="66">
        <v>137</v>
      </c>
      <c r="I20" s="67">
        <v>0</v>
      </c>
      <c r="J20" s="66">
        <v>125</v>
      </c>
      <c r="K20" s="67">
        <v>0</v>
      </c>
      <c r="L20" s="66">
        <v>117</v>
      </c>
      <c r="M20" s="67">
        <v>0</v>
      </c>
      <c r="N20" s="66">
        <v>133</v>
      </c>
      <c r="O20" s="74">
        <v>0</v>
      </c>
      <c r="P20" s="37">
        <f t="shared" si="11"/>
        <v>773</v>
      </c>
      <c r="Q20" s="38">
        <f t="shared" si="12"/>
        <v>1013</v>
      </c>
      <c r="R20" s="39">
        <f t="shared" si="13"/>
        <v>128.83333333333334</v>
      </c>
      <c r="S20" s="43">
        <f t="shared" si="14"/>
        <v>1</v>
      </c>
      <c r="T20" s="37">
        <f t="shared" si="15"/>
        <v>2066</v>
      </c>
      <c r="U20" s="39">
        <f t="shared" si="16"/>
        <v>132.16666666666666</v>
      </c>
      <c r="V20" s="185">
        <f t="shared" si="17"/>
        <v>4</v>
      </c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</row>
    <row r="21" spans="1:37" ht="12.75">
      <c r="A21" s="26">
        <f t="shared" si="10"/>
        <v>16</v>
      </c>
      <c r="B21" s="45" t="s">
        <v>23</v>
      </c>
      <c r="C21" s="46">
        <v>37</v>
      </c>
      <c r="D21" s="51">
        <v>167</v>
      </c>
      <c r="E21" s="52">
        <v>0</v>
      </c>
      <c r="F21" s="51">
        <v>170</v>
      </c>
      <c r="G21" s="52">
        <v>1</v>
      </c>
      <c r="H21" s="51">
        <v>171</v>
      </c>
      <c r="I21" s="52">
        <v>1</v>
      </c>
      <c r="J21" s="91">
        <v>216</v>
      </c>
      <c r="K21" s="52">
        <v>1</v>
      </c>
      <c r="L21" s="91">
        <v>213</v>
      </c>
      <c r="M21" s="52">
        <v>1</v>
      </c>
      <c r="N21" s="51">
        <v>179</v>
      </c>
      <c r="O21" s="75">
        <v>0</v>
      </c>
      <c r="P21" s="37">
        <f t="shared" si="11"/>
        <v>1116</v>
      </c>
      <c r="Q21" s="38">
        <f t="shared" si="12"/>
        <v>1338</v>
      </c>
      <c r="R21" s="39">
        <f t="shared" si="13"/>
        <v>186</v>
      </c>
      <c r="S21" s="43">
        <f t="shared" si="14"/>
        <v>4</v>
      </c>
      <c r="T21" s="37">
        <f t="shared" si="15"/>
        <v>2458</v>
      </c>
      <c r="U21" s="39">
        <f t="shared" si="16"/>
        <v>167.83333333333334</v>
      </c>
      <c r="V21" s="185">
        <f t="shared" si="17"/>
        <v>7</v>
      </c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</row>
    <row r="22" spans="1:37" ht="12.75">
      <c r="A22" s="26">
        <f t="shared" si="10"/>
        <v>17</v>
      </c>
      <c r="B22" s="45" t="s">
        <v>24</v>
      </c>
      <c r="C22" s="46">
        <v>26</v>
      </c>
      <c r="D22" s="47">
        <v>184</v>
      </c>
      <c r="E22" s="48">
        <v>1</v>
      </c>
      <c r="F22" s="47">
        <v>158</v>
      </c>
      <c r="G22" s="48">
        <v>1</v>
      </c>
      <c r="H22" s="88">
        <v>211</v>
      </c>
      <c r="I22" s="48">
        <v>1</v>
      </c>
      <c r="J22" s="47">
        <v>181</v>
      </c>
      <c r="K22" s="48">
        <v>1</v>
      </c>
      <c r="L22" s="47">
        <v>189</v>
      </c>
      <c r="M22" s="48">
        <v>0</v>
      </c>
      <c r="N22" s="47">
        <v>121</v>
      </c>
      <c r="O22" s="49">
        <v>0</v>
      </c>
      <c r="P22" s="37">
        <f t="shared" si="11"/>
        <v>1044</v>
      </c>
      <c r="Q22" s="38">
        <f t="shared" si="12"/>
        <v>1200</v>
      </c>
      <c r="R22" s="39">
        <f t="shared" si="13"/>
        <v>174</v>
      </c>
      <c r="S22" s="43">
        <f t="shared" si="14"/>
        <v>4</v>
      </c>
      <c r="T22" s="37">
        <f t="shared" si="15"/>
        <v>2351</v>
      </c>
      <c r="U22" s="39">
        <f t="shared" si="16"/>
        <v>169.91666666666666</v>
      </c>
      <c r="V22" s="185">
        <f t="shared" si="17"/>
        <v>7</v>
      </c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</row>
    <row r="23" spans="1:37" ht="12.75">
      <c r="A23" s="26">
        <f t="shared" si="10"/>
        <v>18</v>
      </c>
      <c r="B23" s="45" t="s">
        <v>25</v>
      </c>
      <c r="C23" s="46">
        <v>40</v>
      </c>
      <c r="D23" s="61">
        <v>145</v>
      </c>
      <c r="E23" s="62">
        <v>1</v>
      </c>
      <c r="F23" s="61">
        <v>158</v>
      </c>
      <c r="G23" s="62">
        <v>1</v>
      </c>
      <c r="H23" s="61">
        <v>123</v>
      </c>
      <c r="I23" s="62">
        <v>0</v>
      </c>
      <c r="J23" s="61">
        <v>104</v>
      </c>
      <c r="K23" s="62">
        <v>0</v>
      </c>
      <c r="L23" s="61">
        <v>145</v>
      </c>
      <c r="M23" s="62">
        <v>0</v>
      </c>
      <c r="N23" s="61">
        <v>139</v>
      </c>
      <c r="O23" s="76">
        <v>1</v>
      </c>
      <c r="P23" s="37">
        <f t="shared" si="11"/>
        <v>814</v>
      </c>
      <c r="Q23" s="38">
        <f t="shared" si="12"/>
        <v>1054</v>
      </c>
      <c r="R23" s="39">
        <f t="shared" si="13"/>
        <v>135.66666666666666</v>
      </c>
      <c r="S23" s="43">
        <f t="shared" si="14"/>
        <v>3</v>
      </c>
      <c r="T23" s="37">
        <f t="shared" si="15"/>
        <v>2140</v>
      </c>
      <c r="U23" s="39">
        <f t="shared" si="16"/>
        <v>138.33333333333334</v>
      </c>
      <c r="V23" s="185">
        <f t="shared" si="17"/>
        <v>5</v>
      </c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</row>
    <row r="24" spans="1:37" ht="12.75">
      <c r="A24" s="26">
        <f t="shared" si="10"/>
        <v>19</v>
      </c>
      <c r="B24" s="27" t="s">
        <v>26</v>
      </c>
      <c r="C24" s="28">
        <v>0</v>
      </c>
      <c r="D24" s="55">
        <v>160</v>
      </c>
      <c r="E24" s="56">
        <v>0</v>
      </c>
      <c r="F24" s="86">
        <v>215</v>
      </c>
      <c r="G24" s="60">
        <v>1</v>
      </c>
      <c r="H24" s="87">
        <v>233</v>
      </c>
      <c r="I24" s="69">
        <v>1</v>
      </c>
      <c r="J24" s="29">
        <v>189</v>
      </c>
      <c r="K24" s="30">
        <v>0</v>
      </c>
      <c r="L24" s="63">
        <v>193</v>
      </c>
      <c r="M24" s="77">
        <v>1</v>
      </c>
      <c r="N24" s="70">
        <v>234</v>
      </c>
      <c r="O24" s="95">
        <v>1</v>
      </c>
      <c r="P24" s="13">
        <f t="shared" si="11"/>
        <v>1224</v>
      </c>
      <c r="Q24" s="3">
        <f t="shared" si="12"/>
        <v>1224</v>
      </c>
      <c r="R24" s="19">
        <f t="shared" si="13"/>
        <v>204</v>
      </c>
      <c r="S24" s="177">
        <f t="shared" si="14"/>
        <v>4</v>
      </c>
      <c r="T24" s="13">
        <f aca="true" t="shared" si="18" ref="T24:T29">Q24+Q50</f>
        <v>2377</v>
      </c>
      <c r="U24" s="19">
        <f aca="true" t="shared" si="19" ref="U24:U29">AVERAGE(D24,F24,H24,J24,L24,N24,D50,F50,H50,J50,L50,N50)</f>
        <v>198.08333333333334</v>
      </c>
      <c r="V24" s="186">
        <f aca="true" t="shared" si="20" ref="V24:V29">S24+S50</f>
        <v>8</v>
      </c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</row>
    <row r="25" spans="1:37" ht="12.75">
      <c r="A25" s="26">
        <f t="shared" si="10"/>
        <v>20</v>
      </c>
      <c r="B25" s="27" t="s">
        <v>27</v>
      </c>
      <c r="C25" s="28">
        <v>8</v>
      </c>
      <c r="D25" s="59">
        <v>162</v>
      </c>
      <c r="E25" s="60">
        <v>0</v>
      </c>
      <c r="F25" s="68">
        <v>166</v>
      </c>
      <c r="G25" s="69">
        <v>0</v>
      </c>
      <c r="H25" s="53">
        <v>140</v>
      </c>
      <c r="I25" s="54">
        <v>0</v>
      </c>
      <c r="J25" s="63">
        <v>160</v>
      </c>
      <c r="K25" s="77">
        <v>1</v>
      </c>
      <c r="L25" s="82">
        <v>178</v>
      </c>
      <c r="M25" s="83">
        <v>1</v>
      </c>
      <c r="N25" s="29">
        <v>153</v>
      </c>
      <c r="O25" s="31">
        <v>1</v>
      </c>
      <c r="P25" s="13">
        <f t="shared" si="11"/>
        <v>959</v>
      </c>
      <c r="Q25" s="3">
        <f t="shared" si="12"/>
        <v>1007</v>
      </c>
      <c r="R25" s="19">
        <f t="shared" si="13"/>
        <v>159.83333333333334</v>
      </c>
      <c r="S25" s="177">
        <f t="shared" si="14"/>
        <v>3</v>
      </c>
      <c r="T25" s="13">
        <f t="shared" si="18"/>
        <v>1942</v>
      </c>
      <c r="U25" s="19">
        <f t="shared" si="19"/>
        <v>153.83333333333334</v>
      </c>
      <c r="V25" s="186">
        <f t="shared" si="20"/>
        <v>4</v>
      </c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</row>
    <row r="26" spans="1:37" ht="12.75">
      <c r="A26" s="26">
        <f t="shared" si="10"/>
        <v>21</v>
      </c>
      <c r="B26" s="27" t="s">
        <v>30</v>
      </c>
      <c r="C26" s="28">
        <v>13</v>
      </c>
      <c r="D26" s="68">
        <v>150</v>
      </c>
      <c r="E26" s="69">
        <v>1</v>
      </c>
      <c r="F26" s="53">
        <v>155</v>
      </c>
      <c r="G26" s="54">
        <v>0</v>
      </c>
      <c r="H26" s="29">
        <v>141</v>
      </c>
      <c r="I26" s="30">
        <v>0</v>
      </c>
      <c r="J26" s="82">
        <v>134</v>
      </c>
      <c r="K26" s="83">
        <v>0</v>
      </c>
      <c r="L26" s="59">
        <v>161</v>
      </c>
      <c r="M26" s="60">
        <v>0</v>
      </c>
      <c r="N26" s="63">
        <v>165</v>
      </c>
      <c r="O26" s="96">
        <v>0</v>
      </c>
      <c r="P26" s="13">
        <f t="shared" si="11"/>
        <v>906</v>
      </c>
      <c r="Q26" s="3">
        <f t="shared" si="12"/>
        <v>984</v>
      </c>
      <c r="R26" s="19">
        <f t="shared" si="13"/>
        <v>151</v>
      </c>
      <c r="S26" s="177">
        <f t="shared" si="14"/>
        <v>1</v>
      </c>
      <c r="T26" s="13">
        <f t="shared" si="18"/>
        <v>2037</v>
      </c>
      <c r="U26" s="19">
        <f t="shared" si="19"/>
        <v>156.75</v>
      </c>
      <c r="V26" s="186">
        <f t="shared" si="20"/>
        <v>2</v>
      </c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</row>
    <row r="27" spans="1:37" ht="12.75">
      <c r="A27" s="26">
        <f t="shared" si="10"/>
        <v>22</v>
      </c>
      <c r="B27" s="27" t="s">
        <v>28</v>
      </c>
      <c r="C27" s="28">
        <v>10</v>
      </c>
      <c r="D27" s="70">
        <v>200</v>
      </c>
      <c r="E27" s="54">
        <v>1</v>
      </c>
      <c r="F27" s="29">
        <v>162</v>
      </c>
      <c r="G27" s="30">
        <v>0</v>
      </c>
      <c r="H27" s="63">
        <v>188</v>
      </c>
      <c r="I27" s="77">
        <v>1</v>
      </c>
      <c r="J27" s="59">
        <v>156</v>
      </c>
      <c r="K27" s="60">
        <v>0</v>
      </c>
      <c r="L27" s="68">
        <v>176</v>
      </c>
      <c r="M27" s="69">
        <v>1</v>
      </c>
      <c r="N27" s="55">
        <v>196</v>
      </c>
      <c r="O27" s="97">
        <v>0</v>
      </c>
      <c r="P27" s="13">
        <f t="shared" si="11"/>
        <v>1078</v>
      </c>
      <c r="Q27" s="3">
        <f t="shared" si="12"/>
        <v>1138</v>
      </c>
      <c r="R27" s="19">
        <f t="shared" si="13"/>
        <v>179.66666666666666</v>
      </c>
      <c r="S27" s="177">
        <f t="shared" si="14"/>
        <v>3</v>
      </c>
      <c r="T27" s="13">
        <f t="shared" si="18"/>
        <v>2158</v>
      </c>
      <c r="U27" s="19">
        <f t="shared" si="19"/>
        <v>169.83333333333334</v>
      </c>
      <c r="V27" s="186">
        <f t="shared" si="20"/>
        <v>4</v>
      </c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</row>
    <row r="28" spans="1:37" ht="12.75">
      <c r="A28" s="26">
        <f t="shared" si="10"/>
        <v>23</v>
      </c>
      <c r="B28" s="27" t="s">
        <v>29</v>
      </c>
      <c r="C28" s="28">
        <v>13</v>
      </c>
      <c r="D28" s="29">
        <v>148</v>
      </c>
      <c r="E28" s="30">
        <v>0</v>
      </c>
      <c r="F28" s="63">
        <v>172</v>
      </c>
      <c r="G28" s="77">
        <v>0</v>
      </c>
      <c r="H28" s="82">
        <v>157</v>
      </c>
      <c r="I28" s="83">
        <v>0.5</v>
      </c>
      <c r="J28" s="68">
        <v>181</v>
      </c>
      <c r="K28" s="69">
        <v>1</v>
      </c>
      <c r="L28" s="53">
        <v>181</v>
      </c>
      <c r="M28" s="54">
        <v>0</v>
      </c>
      <c r="N28" s="59">
        <v>174</v>
      </c>
      <c r="O28" s="92">
        <v>0</v>
      </c>
      <c r="P28" s="13">
        <f t="shared" si="11"/>
        <v>1013</v>
      </c>
      <c r="Q28" s="3">
        <f t="shared" si="12"/>
        <v>1091</v>
      </c>
      <c r="R28" s="19">
        <f t="shared" si="13"/>
        <v>168.83333333333334</v>
      </c>
      <c r="S28" s="177">
        <f t="shared" si="14"/>
        <v>1.5</v>
      </c>
      <c r="T28" s="13">
        <f t="shared" si="18"/>
        <v>2128</v>
      </c>
      <c r="U28" s="19">
        <f t="shared" si="19"/>
        <v>164.33333333333334</v>
      </c>
      <c r="V28" s="186">
        <f t="shared" si="20"/>
        <v>3.5</v>
      </c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</row>
    <row r="29" spans="1:37" ht="13.5" thickBot="1">
      <c r="A29" s="23">
        <v>24</v>
      </c>
      <c r="B29" s="50" t="s">
        <v>31</v>
      </c>
      <c r="C29" s="25">
        <v>30</v>
      </c>
      <c r="D29" s="64">
        <v>114</v>
      </c>
      <c r="E29" s="65">
        <v>0</v>
      </c>
      <c r="F29" s="80">
        <v>164</v>
      </c>
      <c r="G29" s="81">
        <v>1</v>
      </c>
      <c r="H29" s="84">
        <v>184</v>
      </c>
      <c r="I29" s="85">
        <v>1</v>
      </c>
      <c r="J29" s="89">
        <v>187</v>
      </c>
      <c r="K29" s="90">
        <v>0</v>
      </c>
      <c r="L29" s="8">
        <v>188</v>
      </c>
      <c r="M29" s="9">
        <v>1</v>
      </c>
      <c r="N29" s="93">
        <v>199</v>
      </c>
      <c r="O29" s="94">
        <v>1</v>
      </c>
      <c r="P29" s="15">
        <f t="shared" si="0"/>
        <v>1036</v>
      </c>
      <c r="Q29" s="16">
        <f t="shared" si="6"/>
        <v>1216</v>
      </c>
      <c r="R29" s="20">
        <f t="shared" si="1"/>
        <v>172.66666666666666</v>
      </c>
      <c r="S29" s="178">
        <f t="shared" si="2"/>
        <v>4</v>
      </c>
      <c r="T29" s="15">
        <f t="shared" si="18"/>
        <v>2395</v>
      </c>
      <c r="U29" s="20">
        <f t="shared" si="19"/>
        <v>169.58333333333334</v>
      </c>
      <c r="V29" s="187">
        <f t="shared" si="20"/>
        <v>6</v>
      </c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</row>
    <row r="30" spans="1:37" s="204" customFormat="1" ht="13.5" thickBot="1">
      <c r="A30" s="205"/>
      <c r="B30" s="206"/>
      <c r="C30" s="206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7"/>
      <c r="Q30" s="207"/>
      <c r="R30" s="208"/>
      <c r="S30" s="207"/>
      <c r="T30" s="197"/>
      <c r="U30" s="198"/>
      <c r="V30" s="19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0" customFormat="1" ht="13.5" thickBot="1">
      <c r="A31" s="157"/>
      <c r="B31" s="196" t="s">
        <v>0</v>
      </c>
      <c r="C31" s="200" t="s">
        <v>10</v>
      </c>
      <c r="D31" s="193">
        <v>1</v>
      </c>
      <c r="E31" s="201" t="s">
        <v>9</v>
      </c>
      <c r="F31" s="193">
        <v>2</v>
      </c>
      <c r="G31" s="201" t="s">
        <v>9</v>
      </c>
      <c r="H31" s="193">
        <v>3</v>
      </c>
      <c r="I31" s="201" t="s">
        <v>9</v>
      </c>
      <c r="J31" s="193">
        <v>4</v>
      </c>
      <c r="K31" s="201" t="s">
        <v>9</v>
      </c>
      <c r="L31" s="193">
        <v>5</v>
      </c>
      <c r="M31" s="201" t="s">
        <v>9</v>
      </c>
      <c r="N31" s="193">
        <v>6</v>
      </c>
      <c r="O31" s="202" t="s">
        <v>9</v>
      </c>
      <c r="P31" s="193" t="s">
        <v>11</v>
      </c>
      <c r="Q31" s="194" t="s">
        <v>1</v>
      </c>
      <c r="R31" s="195" t="s">
        <v>2</v>
      </c>
      <c r="S31" s="203" t="s">
        <v>12</v>
      </c>
      <c r="T31" s="197"/>
      <c r="U31" s="198"/>
      <c r="V31" s="199"/>
      <c r="W31" s="216"/>
      <c r="X31" s="216"/>
      <c r="Y31" s="216"/>
      <c r="Z31" s="216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ht="12.75">
      <c r="A32" s="22">
        <v>1</v>
      </c>
      <c r="B32" s="134" t="s">
        <v>20</v>
      </c>
      <c r="C32" s="42">
        <v>22</v>
      </c>
      <c r="D32" s="175">
        <v>203</v>
      </c>
      <c r="E32" s="137">
        <v>1</v>
      </c>
      <c r="F32" s="136">
        <v>186</v>
      </c>
      <c r="G32" s="137">
        <v>1</v>
      </c>
      <c r="H32" s="136">
        <v>159</v>
      </c>
      <c r="I32" s="137">
        <v>1</v>
      </c>
      <c r="J32" s="136">
        <v>169</v>
      </c>
      <c r="K32" s="137">
        <v>0</v>
      </c>
      <c r="L32" s="136">
        <v>153</v>
      </c>
      <c r="M32" s="137">
        <v>0</v>
      </c>
      <c r="N32" s="136">
        <v>188</v>
      </c>
      <c r="O32" s="138">
        <v>0</v>
      </c>
      <c r="P32" s="139">
        <f aca="true" t="shared" si="21" ref="P32:P55">D32+F32+H32+J32+L32+N32</f>
        <v>1058</v>
      </c>
      <c r="Q32" s="140">
        <f aca="true" t="shared" si="22" ref="Q32:Q43">C32*6+D32+F32+H32+J32+L32+N32</f>
        <v>1190</v>
      </c>
      <c r="R32" s="141">
        <f aca="true" t="shared" si="23" ref="R32:R55">AVERAGE(D32,F32,H32,J32,L32,N32)</f>
        <v>176.33333333333334</v>
      </c>
      <c r="S32" s="142">
        <f aca="true" t="shared" si="24" ref="S32:S55">O32+M32+K32+I32+G32+E32</f>
        <v>3</v>
      </c>
      <c r="T32" s="197"/>
      <c r="U32" s="198"/>
      <c r="V32" s="19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</row>
    <row r="33" spans="1:37" ht="12.75">
      <c r="A33" s="22">
        <v>2</v>
      </c>
      <c r="B33" s="45" t="s">
        <v>21</v>
      </c>
      <c r="C33" s="44">
        <v>24</v>
      </c>
      <c r="D33" s="57">
        <v>166</v>
      </c>
      <c r="E33" s="58">
        <v>0</v>
      </c>
      <c r="F33" s="57">
        <v>171</v>
      </c>
      <c r="G33" s="58">
        <v>1</v>
      </c>
      <c r="H33" s="57">
        <v>190</v>
      </c>
      <c r="I33" s="58">
        <v>1</v>
      </c>
      <c r="J33" s="57">
        <v>168</v>
      </c>
      <c r="K33" s="58">
        <v>0</v>
      </c>
      <c r="L33" s="57">
        <v>188</v>
      </c>
      <c r="M33" s="58">
        <v>1</v>
      </c>
      <c r="N33" s="57">
        <v>179</v>
      </c>
      <c r="O33" s="73">
        <v>1</v>
      </c>
      <c r="P33" s="37">
        <f t="shared" si="21"/>
        <v>1062</v>
      </c>
      <c r="Q33" s="38">
        <f t="shared" si="22"/>
        <v>1206</v>
      </c>
      <c r="R33" s="39">
        <f t="shared" si="23"/>
        <v>177</v>
      </c>
      <c r="S33" s="40">
        <f t="shared" si="24"/>
        <v>4</v>
      </c>
      <c r="T33" s="197"/>
      <c r="U33" s="198"/>
      <c r="V33" s="19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</row>
    <row r="34" spans="1:37" ht="12.75">
      <c r="A34" s="22">
        <v>3</v>
      </c>
      <c r="B34" s="45" t="s">
        <v>22</v>
      </c>
      <c r="C34" s="33">
        <v>40</v>
      </c>
      <c r="D34" s="66">
        <v>153</v>
      </c>
      <c r="E34" s="67">
        <v>1</v>
      </c>
      <c r="F34" s="66">
        <v>128</v>
      </c>
      <c r="G34" s="67">
        <v>0</v>
      </c>
      <c r="H34" s="66">
        <v>151</v>
      </c>
      <c r="I34" s="67">
        <v>1</v>
      </c>
      <c r="J34" s="66">
        <v>108</v>
      </c>
      <c r="K34" s="67">
        <v>0</v>
      </c>
      <c r="L34" s="66">
        <v>135</v>
      </c>
      <c r="M34" s="67">
        <v>0</v>
      </c>
      <c r="N34" s="66">
        <v>138</v>
      </c>
      <c r="O34" s="74">
        <v>1</v>
      </c>
      <c r="P34" s="37">
        <f t="shared" si="21"/>
        <v>813</v>
      </c>
      <c r="Q34" s="38">
        <f t="shared" si="22"/>
        <v>1053</v>
      </c>
      <c r="R34" s="39">
        <f t="shared" si="23"/>
        <v>135.5</v>
      </c>
      <c r="S34" s="40">
        <f t="shared" si="24"/>
        <v>3</v>
      </c>
      <c r="T34" s="197"/>
      <c r="U34" s="198"/>
      <c r="V34" s="19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</row>
    <row r="35" spans="1:37" ht="12.75">
      <c r="A35" s="22">
        <v>4</v>
      </c>
      <c r="B35" s="45" t="s">
        <v>23</v>
      </c>
      <c r="C35" s="33">
        <v>37</v>
      </c>
      <c r="D35" s="51">
        <v>160</v>
      </c>
      <c r="E35" s="52">
        <v>0</v>
      </c>
      <c r="F35" s="51">
        <v>158</v>
      </c>
      <c r="G35" s="52">
        <v>1</v>
      </c>
      <c r="H35" s="51">
        <v>144</v>
      </c>
      <c r="I35" s="52">
        <v>1</v>
      </c>
      <c r="J35" s="51">
        <v>131</v>
      </c>
      <c r="K35" s="52">
        <v>1</v>
      </c>
      <c r="L35" s="51">
        <v>170</v>
      </c>
      <c r="M35" s="52">
        <v>0</v>
      </c>
      <c r="N35" s="51">
        <v>135</v>
      </c>
      <c r="O35" s="75">
        <v>0</v>
      </c>
      <c r="P35" s="37">
        <f t="shared" si="21"/>
        <v>898</v>
      </c>
      <c r="Q35" s="38">
        <f t="shared" si="22"/>
        <v>1120</v>
      </c>
      <c r="R35" s="39">
        <f t="shared" si="23"/>
        <v>149.66666666666666</v>
      </c>
      <c r="S35" s="40">
        <f t="shared" si="24"/>
        <v>3</v>
      </c>
      <c r="T35" s="197"/>
      <c r="U35" s="198"/>
      <c r="V35" s="19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</row>
    <row r="36" spans="1:37" ht="12.75">
      <c r="A36" s="22">
        <v>5</v>
      </c>
      <c r="B36" s="45" t="s">
        <v>24</v>
      </c>
      <c r="C36" s="33">
        <v>26</v>
      </c>
      <c r="D36" s="47">
        <v>138</v>
      </c>
      <c r="E36" s="48">
        <v>0</v>
      </c>
      <c r="F36" s="47">
        <v>190</v>
      </c>
      <c r="G36" s="48">
        <v>1</v>
      </c>
      <c r="H36" s="47">
        <v>188</v>
      </c>
      <c r="I36" s="48">
        <v>1</v>
      </c>
      <c r="J36" s="47">
        <v>147</v>
      </c>
      <c r="K36" s="48">
        <v>0</v>
      </c>
      <c r="L36" s="47">
        <v>190</v>
      </c>
      <c r="M36" s="48">
        <v>1</v>
      </c>
      <c r="N36" s="47">
        <v>142</v>
      </c>
      <c r="O36" s="49">
        <v>0</v>
      </c>
      <c r="P36" s="37">
        <f t="shared" si="21"/>
        <v>995</v>
      </c>
      <c r="Q36" s="38">
        <f t="shared" si="22"/>
        <v>1151</v>
      </c>
      <c r="R36" s="39">
        <f t="shared" si="23"/>
        <v>165.83333333333334</v>
      </c>
      <c r="S36" s="40">
        <f t="shared" si="24"/>
        <v>3</v>
      </c>
      <c r="T36" s="197"/>
      <c r="U36" s="198"/>
      <c r="V36" s="19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</row>
    <row r="37" spans="1:37" ht="12.75">
      <c r="A37" s="22">
        <v>6</v>
      </c>
      <c r="B37" s="32" t="s">
        <v>25</v>
      </c>
      <c r="C37" s="33">
        <v>40</v>
      </c>
      <c r="D37" s="161">
        <v>162</v>
      </c>
      <c r="E37" s="162">
        <v>1</v>
      </c>
      <c r="F37" s="161">
        <v>136</v>
      </c>
      <c r="G37" s="162">
        <v>0</v>
      </c>
      <c r="H37" s="161">
        <v>159</v>
      </c>
      <c r="I37" s="162">
        <v>0</v>
      </c>
      <c r="J37" s="161">
        <v>126</v>
      </c>
      <c r="K37" s="162">
        <v>0</v>
      </c>
      <c r="L37" s="161">
        <v>148</v>
      </c>
      <c r="M37" s="162">
        <v>1</v>
      </c>
      <c r="N37" s="161">
        <v>115</v>
      </c>
      <c r="O37" s="163">
        <v>0</v>
      </c>
      <c r="P37" s="37">
        <f t="shared" si="21"/>
        <v>846</v>
      </c>
      <c r="Q37" s="38">
        <f t="shared" si="22"/>
        <v>1086</v>
      </c>
      <c r="R37" s="39">
        <f t="shared" si="23"/>
        <v>141</v>
      </c>
      <c r="S37" s="40">
        <f t="shared" si="24"/>
        <v>2</v>
      </c>
      <c r="T37" s="197"/>
      <c r="U37" s="198"/>
      <c r="V37" s="19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</row>
    <row r="38" spans="1:37" ht="12.75">
      <c r="A38" s="22">
        <v>7</v>
      </c>
      <c r="B38" s="147" t="s">
        <v>14</v>
      </c>
      <c r="C38" s="148">
        <v>0</v>
      </c>
      <c r="D38" s="174">
        <v>203</v>
      </c>
      <c r="E38" s="149">
        <v>0</v>
      </c>
      <c r="F38" s="150">
        <v>163</v>
      </c>
      <c r="G38" s="151">
        <v>0</v>
      </c>
      <c r="H38" s="152">
        <v>173</v>
      </c>
      <c r="I38" s="153">
        <v>0</v>
      </c>
      <c r="J38" s="179">
        <v>217</v>
      </c>
      <c r="K38" s="154">
        <v>1</v>
      </c>
      <c r="L38" s="180">
        <v>177</v>
      </c>
      <c r="M38" s="181">
        <v>0</v>
      </c>
      <c r="N38" s="155">
        <v>202</v>
      </c>
      <c r="O38" s="156">
        <v>1</v>
      </c>
      <c r="P38" s="157">
        <f t="shared" si="21"/>
        <v>1135</v>
      </c>
      <c r="Q38" s="158">
        <f t="shared" si="22"/>
        <v>1135</v>
      </c>
      <c r="R38" s="159">
        <f t="shared" si="23"/>
        <v>189.16666666666666</v>
      </c>
      <c r="S38" s="160">
        <f t="shared" si="24"/>
        <v>2</v>
      </c>
      <c r="T38" s="197"/>
      <c r="U38" s="198"/>
      <c r="V38" s="19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</row>
    <row r="39" spans="1:37" ht="12.75">
      <c r="A39" s="22">
        <v>8</v>
      </c>
      <c r="B39" s="5" t="s">
        <v>15</v>
      </c>
      <c r="C39" s="21">
        <v>0</v>
      </c>
      <c r="D39" s="86">
        <v>243</v>
      </c>
      <c r="E39" s="60">
        <v>1</v>
      </c>
      <c r="F39" s="87">
        <v>222</v>
      </c>
      <c r="G39" s="69">
        <v>1</v>
      </c>
      <c r="H39" s="53">
        <v>179</v>
      </c>
      <c r="I39" s="54">
        <v>0</v>
      </c>
      <c r="J39" s="63">
        <v>169</v>
      </c>
      <c r="K39" s="77">
        <v>1</v>
      </c>
      <c r="L39" s="82">
        <v>192</v>
      </c>
      <c r="M39" s="83">
        <v>1</v>
      </c>
      <c r="N39" s="29">
        <v>201</v>
      </c>
      <c r="O39" s="31">
        <v>1</v>
      </c>
      <c r="P39" s="13">
        <f t="shared" si="21"/>
        <v>1206</v>
      </c>
      <c r="Q39" s="3">
        <f t="shared" si="22"/>
        <v>1206</v>
      </c>
      <c r="R39" s="19">
        <f t="shared" si="23"/>
        <v>201</v>
      </c>
      <c r="S39" s="14">
        <f t="shared" si="24"/>
        <v>5</v>
      </c>
      <c r="T39" s="197"/>
      <c r="U39" s="198"/>
      <c r="V39" s="19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</row>
    <row r="40" spans="1:37" ht="12.75">
      <c r="A40" s="22">
        <v>9</v>
      </c>
      <c r="B40" s="5" t="s">
        <v>16</v>
      </c>
      <c r="C40" s="21">
        <v>5</v>
      </c>
      <c r="D40" s="68">
        <v>161</v>
      </c>
      <c r="E40" s="69">
        <v>0</v>
      </c>
      <c r="F40" s="53">
        <v>182</v>
      </c>
      <c r="G40" s="54">
        <v>0</v>
      </c>
      <c r="H40" s="29">
        <v>186</v>
      </c>
      <c r="I40" s="30">
        <v>0</v>
      </c>
      <c r="J40" s="82">
        <v>198</v>
      </c>
      <c r="K40" s="83">
        <v>1</v>
      </c>
      <c r="L40" s="59">
        <v>147</v>
      </c>
      <c r="M40" s="60">
        <v>0</v>
      </c>
      <c r="N40" s="63">
        <v>168</v>
      </c>
      <c r="O40" s="96">
        <v>1</v>
      </c>
      <c r="P40" s="13">
        <f t="shared" si="21"/>
        <v>1042</v>
      </c>
      <c r="Q40" s="3">
        <f t="shared" si="22"/>
        <v>1072</v>
      </c>
      <c r="R40" s="19">
        <f t="shared" si="23"/>
        <v>173.66666666666666</v>
      </c>
      <c r="S40" s="14">
        <f t="shared" si="24"/>
        <v>2</v>
      </c>
      <c r="T40" s="197"/>
      <c r="U40" s="198"/>
      <c r="V40" s="19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</row>
    <row r="41" spans="1:37" ht="12.75">
      <c r="A41" s="22">
        <v>10</v>
      </c>
      <c r="B41" s="5" t="s">
        <v>17</v>
      </c>
      <c r="C41" s="21">
        <v>30</v>
      </c>
      <c r="D41" s="70">
        <v>201</v>
      </c>
      <c r="E41" s="54">
        <v>1</v>
      </c>
      <c r="F41" s="29">
        <v>175</v>
      </c>
      <c r="G41" s="30">
        <v>0</v>
      </c>
      <c r="H41" s="63">
        <v>182</v>
      </c>
      <c r="I41" s="77">
        <v>1</v>
      </c>
      <c r="J41" s="59">
        <v>166</v>
      </c>
      <c r="K41" s="60">
        <v>1</v>
      </c>
      <c r="L41" s="68">
        <v>149</v>
      </c>
      <c r="M41" s="69">
        <v>1</v>
      </c>
      <c r="N41" s="55">
        <v>214</v>
      </c>
      <c r="O41" s="97">
        <v>1</v>
      </c>
      <c r="P41" s="13">
        <f t="shared" si="21"/>
        <v>1087</v>
      </c>
      <c r="Q41" s="3">
        <f t="shared" si="22"/>
        <v>1267</v>
      </c>
      <c r="R41" s="19">
        <f t="shared" si="23"/>
        <v>181.16666666666666</v>
      </c>
      <c r="S41" s="14">
        <f t="shared" si="24"/>
        <v>5</v>
      </c>
      <c r="T41" s="197"/>
      <c r="U41" s="198"/>
      <c r="V41" s="19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</row>
    <row r="42" spans="1:37" ht="12.75">
      <c r="A42" s="22">
        <v>11</v>
      </c>
      <c r="B42" s="5" t="s">
        <v>18</v>
      </c>
      <c r="C42" s="21">
        <v>18</v>
      </c>
      <c r="D42" s="29">
        <v>154</v>
      </c>
      <c r="E42" s="30">
        <v>1</v>
      </c>
      <c r="F42" s="63">
        <v>169</v>
      </c>
      <c r="G42" s="77">
        <v>1</v>
      </c>
      <c r="H42" s="82">
        <v>132</v>
      </c>
      <c r="I42" s="83">
        <v>0</v>
      </c>
      <c r="J42" s="68">
        <v>199</v>
      </c>
      <c r="K42" s="69">
        <v>1</v>
      </c>
      <c r="L42" s="53">
        <v>199</v>
      </c>
      <c r="M42" s="54">
        <v>1</v>
      </c>
      <c r="N42" s="59">
        <v>151</v>
      </c>
      <c r="O42" s="92">
        <v>0</v>
      </c>
      <c r="P42" s="13">
        <f t="shared" si="21"/>
        <v>1004</v>
      </c>
      <c r="Q42" s="3">
        <f t="shared" si="22"/>
        <v>1112</v>
      </c>
      <c r="R42" s="19">
        <f t="shared" si="23"/>
        <v>167.33333333333334</v>
      </c>
      <c r="S42" s="14">
        <f t="shared" si="24"/>
        <v>4</v>
      </c>
      <c r="T42" s="197"/>
      <c r="U42" s="198"/>
      <c r="V42" s="19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</row>
    <row r="43" spans="1:37" ht="13.5" thickBot="1">
      <c r="A43" s="26">
        <f>A42+1</f>
        <v>12</v>
      </c>
      <c r="B43" s="24" t="s">
        <v>19</v>
      </c>
      <c r="C43" s="25">
        <v>40</v>
      </c>
      <c r="D43" s="64">
        <v>91</v>
      </c>
      <c r="E43" s="65">
        <v>0</v>
      </c>
      <c r="F43" s="80">
        <v>113</v>
      </c>
      <c r="G43" s="81">
        <v>0</v>
      </c>
      <c r="H43" s="84">
        <v>146</v>
      </c>
      <c r="I43" s="85">
        <v>0</v>
      </c>
      <c r="J43" s="89">
        <v>108</v>
      </c>
      <c r="K43" s="90">
        <v>0</v>
      </c>
      <c r="L43" s="8">
        <v>117</v>
      </c>
      <c r="M43" s="9">
        <v>0</v>
      </c>
      <c r="N43" s="93">
        <v>99</v>
      </c>
      <c r="O43" s="94">
        <v>0</v>
      </c>
      <c r="P43" s="15">
        <f t="shared" si="21"/>
        <v>674</v>
      </c>
      <c r="Q43" s="16">
        <f t="shared" si="22"/>
        <v>914</v>
      </c>
      <c r="R43" s="20">
        <f t="shared" si="23"/>
        <v>112.33333333333333</v>
      </c>
      <c r="S43" s="17">
        <f t="shared" si="24"/>
        <v>0</v>
      </c>
      <c r="T43" s="197"/>
      <c r="U43" s="198"/>
      <c r="V43" s="19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</row>
    <row r="44" spans="1:37" ht="12.75">
      <c r="A44" s="26">
        <f aca="true" t="shared" si="25" ref="A44:A54">A43+1</f>
        <v>13</v>
      </c>
      <c r="B44" s="41" t="s">
        <v>3</v>
      </c>
      <c r="C44" s="135">
        <v>29</v>
      </c>
      <c r="D44" s="136">
        <v>145</v>
      </c>
      <c r="E44" s="137">
        <v>0</v>
      </c>
      <c r="F44" s="175">
        <v>208</v>
      </c>
      <c r="G44" s="137">
        <v>1</v>
      </c>
      <c r="H44" s="136">
        <v>164</v>
      </c>
      <c r="I44" s="137">
        <v>0</v>
      </c>
      <c r="J44" s="136">
        <v>167</v>
      </c>
      <c r="K44" s="137">
        <v>1</v>
      </c>
      <c r="L44" s="136">
        <v>192</v>
      </c>
      <c r="M44" s="137">
        <v>1</v>
      </c>
      <c r="N44" s="136">
        <v>171</v>
      </c>
      <c r="O44" s="138">
        <v>1</v>
      </c>
      <c r="P44" s="139">
        <f t="shared" si="21"/>
        <v>1047</v>
      </c>
      <c r="Q44" s="140">
        <f aca="true" t="shared" si="26" ref="Q44:Q55">C44*6+D44+F44+H44+J44+L44+N44</f>
        <v>1221</v>
      </c>
      <c r="R44" s="141">
        <f t="shared" si="23"/>
        <v>174.5</v>
      </c>
      <c r="S44" s="142">
        <f t="shared" si="24"/>
        <v>4</v>
      </c>
      <c r="T44" s="197"/>
      <c r="U44" s="198"/>
      <c r="V44" s="19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</row>
    <row r="45" spans="1:37" ht="12.75">
      <c r="A45" s="26">
        <f t="shared" si="25"/>
        <v>14</v>
      </c>
      <c r="B45" s="43" t="s">
        <v>6</v>
      </c>
      <c r="C45" s="46">
        <v>40</v>
      </c>
      <c r="D45" s="57">
        <v>155</v>
      </c>
      <c r="E45" s="58">
        <v>1</v>
      </c>
      <c r="F45" s="57">
        <v>151</v>
      </c>
      <c r="G45" s="58">
        <v>1</v>
      </c>
      <c r="H45" s="57">
        <v>178</v>
      </c>
      <c r="I45" s="58">
        <v>1</v>
      </c>
      <c r="J45" s="57">
        <v>94</v>
      </c>
      <c r="K45" s="58">
        <v>0</v>
      </c>
      <c r="L45" s="57">
        <v>154</v>
      </c>
      <c r="M45" s="58">
        <v>0</v>
      </c>
      <c r="N45" s="57">
        <v>124</v>
      </c>
      <c r="O45" s="73">
        <v>1</v>
      </c>
      <c r="P45" s="37">
        <f t="shared" si="21"/>
        <v>856</v>
      </c>
      <c r="Q45" s="38">
        <f t="shared" si="26"/>
        <v>1096</v>
      </c>
      <c r="R45" s="39">
        <f t="shared" si="23"/>
        <v>142.66666666666666</v>
      </c>
      <c r="S45" s="40">
        <f t="shared" si="24"/>
        <v>4</v>
      </c>
      <c r="T45" s="197"/>
      <c r="U45" s="198"/>
      <c r="V45" s="19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</row>
    <row r="46" spans="1:37" ht="12.75">
      <c r="A46" s="26">
        <f t="shared" si="25"/>
        <v>15</v>
      </c>
      <c r="B46" s="32" t="s">
        <v>4</v>
      </c>
      <c r="C46" s="46">
        <v>38</v>
      </c>
      <c r="D46" s="66">
        <v>156</v>
      </c>
      <c r="E46" s="67">
        <v>1</v>
      </c>
      <c r="F46" s="66">
        <v>165</v>
      </c>
      <c r="G46" s="67">
        <v>1</v>
      </c>
      <c r="H46" s="66">
        <v>183</v>
      </c>
      <c r="I46" s="67">
        <v>1</v>
      </c>
      <c r="J46" s="66">
        <v>173</v>
      </c>
      <c r="K46" s="67">
        <v>1</v>
      </c>
      <c r="L46" s="66">
        <v>168</v>
      </c>
      <c r="M46" s="67">
        <v>1</v>
      </c>
      <c r="N46" s="66">
        <v>183</v>
      </c>
      <c r="O46" s="74">
        <v>1</v>
      </c>
      <c r="P46" s="37">
        <f t="shared" si="21"/>
        <v>1028</v>
      </c>
      <c r="Q46" s="38">
        <f t="shared" si="26"/>
        <v>1256</v>
      </c>
      <c r="R46" s="39">
        <f t="shared" si="23"/>
        <v>171.33333333333334</v>
      </c>
      <c r="S46" s="40">
        <f t="shared" si="24"/>
        <v>6</v>
      </c>
      <c r="T46" s="197"/>
      <c r="U46" s="198"/>
      <c r="V46" s="19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</row>
    <row r="47" spans="1:37" ht="12.75">
      <c r="A47" s="26">
        <f t="shared" si="25"/>
        <v>16</v>
      </c>
      <c r="B47" s="32" t="s">
        <v>5</v>
      </c>
      <c r="C47" s="46">
        <v>34</v>
      </c>
      <c r="D47" s="51">
        <v>161</v>
      </c>
      <c r="E47" s="52">
        <v>0</v>
      </c>
      <c r="F47" s="51">
        <v>153</v>
      </c>
      <c r="G47" s="52">
        <v>1</v>
      </c>
      <c r="H47" s="51">
        <v>102</v>
      </c>
      <c r="I47" s="52">
        <v>0</v>
      </c>
      <c r="J47" s="51">
        <v>170</v>
      </c>
      <c r="K47" s="52">
        <v>1</v>
      </c>
      <c r="L47" s="51">
        <v>179</v>
      </c>
      <c r="M47" s="52">
        <v>1</v>
      </c>
      <c r="N47" s="51">
        <v>114</v>
      </c>
      <c r="O47" s="75">
        <v>0</v>
      </c>
      <c r="P47" s="37">
        <f t="shared" si="21"/>
        <v>879</v>
      </c>
      <c r="Q47" s="38">
        <f t="shared" si="26"/>
        <v>1083</v>
      </c>
      <c r="R47" s="39">
        <f t="shared" si="23"/>
        <v>146.5</v>
      </c>
      <c r="S47" s="40">
        <f t="shared" si="24"/>
        <v>3</v>
      </c>
      <c r="T47" s="197"/>
      <c r="U47" s="198"/>
      <c r="V47" s="19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</row>
    <row r="48" spans="1:37" ht="12.75">
      <c r="A48" s="26">
        <f t="shared" si="25"/>
        <v>17</v>
      </c>
      <c r="B48" s="32" t="s">
        <v>8</v>
      </c>
      <c r="C48" s="46">
        <v>40</v>
      </c>
      <c r="D48" s="47">
        <v>120</v>
      </c>
      <c r="E48" s="48">
        <v>0</v>
      </c>
      <c r="F48" s="47">
        <v>156</v>
      </c>
      <c r="G48" s="48">
        <v>0</v>
      </c>
      <c r="H48" s="47">
        <v>127</v>
      </c>
      <c r="I48" s="48">
        <v>1</v>
      </c>
      <c r="J48" s="47">
        <v>142</v>
      </c>
      <c r="K48" s="48">
        <v>1</v>
      </c>
      <c r="L48" s="47">
        <v>140</v>
      </c>
      <c r="M48" s="48">
        <v>0</v>
      </c>
      <c r="N48" s="47">
        <v>141</v>
      </c>
      <c r="O48" s="49">
        <v>0</v>
      </c>
      <c r="P48" s="37">
        <f t="shared" si="21"/>
        <v>826</v>
      </c>
      <c r="Q48" s="38">
        <f t="shared" si="26"/>
        <v>1066</v>
      </c>
      <c r="R48" s="39">
        <f t="shared" si="23"/>
        <v>137.66666666666666</v>
      </c>
      <c r="S48" s="40">
        <f t="shared" si="24"/>
        <v>2</v>
      </c>
      <c r="T48" s="197"/>
      <c r="U48" s="198"/>
      <c r="V48" s="19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</row>
    <row r="49" spans="1:37" ht="12.75">
      <c r="A49" s="26">
        <f t="shared" si="25"/>
        <v>18</v>
      </c>
      <c r="B49" s="32" t="s">
        <v>7</v>
      </c>
      <c r="C49" s="46">
        <v>39</v>
      </c>
      <c r="D49" s="61">
        <v>157</v>
      </c>
      <c r="E49" s="62">
        <v>1</v>
      </c>
      <c r="F49" s="61">
        <v>189</v>
      </c>
      <c r="G49" s="62">
        <v>1</v>
      </c>
      <c r="H49" s="61">
        <v>149</v>
      </c>
      <c r="I49" s="62">
        <v>1</v>
      </c>
      <c r="J49" s="61">
        <v>138</v>
      </c>
      <c r="K49" s="62">
        <v>1</v>
      </c>
      <c r="L49" s="61">
        <v>156</v>
      </c>
      <c r="M49" s="62">
        <v>1</v>
      </c>
      <c r="N49" s="61">
        <v>169</v>
      </c>
      <c r="O49" s="76">
        <v>1</v>
      </c>
      <c r="P49" s="37">
        <f t="shared" si="21"/>
        <v>958</v>
      </c>
      <c r="Q49" s="38">
        <f t="shared" si="26"/>
        <v>1192</v>
      </c>
      <c r="R49" s="39">
        <f t="shared" si="23"/>
        <v>159.66666666666666</v>
      </c>
      <c r="S49" s="40">
        <f t="shared" si="24"/>
        <v>6</v>
      </c>
      <c r="T49" s="197"/>
      <c r="U49" s="198"/>
      <c r="V49" s="19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</row>
    <row r="50" spans="1:37" ht="12.75">
      <c r="A50" s="26">
        <f t="shared" si="25"/>
        <v>19</v>
      </c>
      <c r="B50" s="27" t="s">
        <v>26</v>
      </c>
      <c r="C50" s="28">
        <v>0</v>
      </c>
      <c r="D50" s="55">
        <v>176</v>
      </c>
      <c r="E50" s="56">
        <v>1</v>
      </c>
      <c r="F50" s="68">
        <v>184</v>
      </c>
      <c r="G50" s="69">
        <v>0</v>
      </c>
      <c r="H50" s="63">
        <v>165</v>
      </c>
      <c r="I50" s="77">
        <v>0</v>
      </c>
      <c r="J50" s="86">
        <v>200</v>
      </c>
      <c r="K50" s="60">
        <v>1</v>
      </c>
      <c r="L50" s="192">
        <v>219</v>
      </c>
      <c r="M50" s="30">
        <v>1</v>
      </c>
      <c r="N50" s="70">
        <v>209</v>
      </c>
      <c r="O50" s="95">
        <v>1</v>
      </c>
      <c r="P50" s="13">
        <f t="shared" si="21"/>
        <v>1153</v>
      </c>
      <c r="Q50" s="3">
        <f t="shared" si="26"/>
        <v>1153</v>
      </c>
      <c r="R50" s="19">
        <f t="shared" si="23"/>
        <v>192.16666666666666</v>
      </c>
      <c r="S50" s="14">
        <f t="shared" si="24"/>
        <v>4</v>
      </c>
      <c r="T50" s="197"/>
      <c r="U50" s="198"/>
      <c r="V50" s="19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</row>
    <row r="51" spans="1:37" ht="12.75">
      <c r="A51" s="26">
        <f t="shared" si="25"/>
        <v>20</v>
      </c>
      <c r="B51" s="27" t="s">
        <v>27</v>
      </c>
      <c r="C51" s="28">
        <v>8</v>
      </c>
      <c r="D51" s="78">
        <v>152</v>
      </c>
      <c r="E51" s="79">
        <v>0</v>
      </c>
      <c r="F51" s="63">
        <v>159</v>
      </c>
      <c r="G51" s="77">
        <v>0</v>
      </c>
      <c r="H51" s="53">
        <v>158</v>
      </c>
      <c r="I51" s="54">
        <v>1</v>
      </c>
      <c r="J51" s="29">
        <v>147</v>
      </c>
      <c r="K51" s="30">
        <v>0</v>
      </c>
      <c r="L51" s="55">
        <v>127</v>
      </c>
      <c r="M51" s="56">
        <v>0</v>
      </c>
      <c r="N51" s="59">
        <v>144</v>
      </c>
      <c r="O51" s="92">
        <v>0</v>
      </c>
      <c r="P51" s="13">
        <f t="shared" si="21"/>
        <v>887</v>
      </c>
      <c r="Q51" s="3">
        <f t="shared" si="26"/>
        <v>935</v>
      </c>
      <c r="R51" s="19">
        <f t="shared" si="23"/>
        <v>147.83333333333334</v>
      </c>
      <c r="S51" s="14">
        <f t="shared" si="24"/>
        <v>1</v>
      </c>
      <c r="T51" s="197"/>
      <c r="U51" s="198"/>
      <c r="V51" s="19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</row>
    <row r="52" spans="1:37" ht="12.75">
      <c r="A52" s="26">
        <f t="shared" si="25"/>
        <v>21</v>
      </c>
      <c r="B52" s="27" t="s">
        <v>30</v>
      </c>
      <c r="C52" s="28">
        <v>13</v>
      </c>
      <c r="D52" s="63">
        <v>149</v>
      </c>
      <c r="E52" s="77">
        <v>0</v>
      </c>
      <c r="F52" s="53">
        <v>162</v>
      </c>
      <c r="G52" s="54">
        <v>0</v>
      </c>
      <c r="H52" s="59">
        <v>160</v>
      </c>
      <c r="I52" s="60">
        <v>0</v>
      </c>
      <c r="J52" s="55">
        <v>146</v>
      </c>
      <c r="K52" s="56">
        <v>0</v>
      </c>
      <c r="L52" s="68">
        <v>160</v>
      </c>
      <c r="M52" s="69">
        <v>0</v>
      </c>
      <c r="N52" s="29">
        <v>198</v>
      </c>
      <c r="O52" s="31">
        <v>1</v>
      </c>
      <c r="P52" s="13">
        <f t="shared" si="21"/>
        <v>975</v>
      </c>
      <c r="Q52" s="3">
        <f t="shared" si="26"/>
        <v>1053</v>
      </c>
      <c r="R52" s="19">
        <f t="shared" si="23"/>
        <v>162.5</v>
      </c>
      <c r="S52" s="14">
        <f t="shared" si="24"/>
        <v>1</v>
      </c>
      <c r="T52" s="197"/>
      <c r="U52" s="198"/>
      <c r="V52" s="19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</row>
    <row r="53" spans="1:37" ht="12.75">
      <c r="A53" s="26">
        <f t="shared" si="25"/>
        <v>22</v>
      </c>
      <c r="B53" s="27" t="s">
        <v>28</v>
      </c>
      <c r="C53" s="28">
        <v>10</v>
      </c>
      <c r="D53" s="53">
        <v>191</v>
      </c>
      <c r="E53" s="54">
        <v>1</v>
      </c>
      <c r="F53" s="59">
        <v>161</v>
      </c>
      <c r="G53" s="60">
        <v>0</v>
      </c>
      <c r="H53" s="29">
        <v>148</v>
      </c>
      <c r="I53" s="30">
        <v>0</v>
      </c>
      <c r="J53" s="68">
        <v>150</v>
      </c>
      <c r="K53" s="69">
        <v>0</v>
      </c>
      <c r="L53" s="63">
        <v>169</v>
      </c>
      <c r="M53" s="77">
        <v>0</v>
      </c>
      <c r="N53" s="55">
        <v>141</v>
      </c>
      <c r="O53" s="97">
        <v>0</v>
      </c>
      <c r="P53" s="13">
        <f t="shared" si="21"/>
        <v>960</v>
      </c>
      <c r="Q53" s="3">
        <f t="shared" si="26"/>
        <v>1020</v>
      </c>
      <c r="R53" s="19">
        <f t="shared" si="23"/>
        <v>160</v>
      </c>
      <c r="S53" s="14">
        <f t="shared" si="24"/>
        <v>1</v>
      </c>
      <c r="T53" s="197"/>
      <c r="U53" s="198"/>
      <c r="V53" s="19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</row>
    <row r="54" spans="1:37" ht="12.75">
      <c r="A54" s="26">
        <f t="shared" si="25"/>
        <v>23</v>
      </c>
      <c r="B54" s="27" t="s">
        <v>29</v>
      </c>
      <c r="C54" s="28">
        <v>13</v>
      </c>
      <c r="D54" s="59">
        <v>164</v>
      </c>
      <c r="E54" s="60">
        <v>0</v>
      </c>
      <c r="F54" s="29">
        <v>190</v>
      </c>
      <c r="G54" s="30">
        <v>1</v>
      </c>
      <c r="H54" s="98">
        <v>204</v>
      </c>
      <c r="I54" s="56">
        <v>1</v>
      </c>
      <c r="J54" s="63">
        <v>143</v>
      </c>
      <c r="K54" s="77">
        <v>0</v>
      </c>
      <c r="L54" s="53">
        <v>150</v>
      </c>
      <c r="M54" s="54">
        <v>0</v>
      </c>
      <c r="N54" s="68">
        <v>108</v>
      </c>
      <c r="O54" s="128">
        <v>0</v>
      </c>
      <c r="P54" s="13">
        <f t="shared" si="21"/>
        <v>959</v>
      </c>
      <c r="Q54" s="3">
        <f t="shared" si="26"/>
        <v>1037</v>
      </c>
      <c r="R54" s="19">
        <f t="shared" si="23"/>
        <v>159.83333333333334</v>
      </c>
      <c r="S54" s="14">
        <f t="shared" si="24"/>
        <v>2</v>
      </c>
      <c r="T54" s="197"/>
      <c r="U54" s="198"/>
      <c r="V54" s="19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</row>
    <row r="55" spans="1:37" ht="13.5" thickBot="1">
      <c r="A55" s="23">
        <v>24</v>
      </c>
      <c r="B55" s="50" t="s">
        <v>31</v>
      </c>
      <c r="C55" s="25">
        <v>30</v>
      </c>
      <c r="D55" s="188">
        <v>132</v>
      </c>
      <c r="E55" s="189">
        <v>1</v>
      </c>
      <c r="F55" s="80">
        <v>188</v>
      </c>
      <c r="G55" s="81">
        <v>0</v>
      </c>
      <c r="H55" s="93">
        <v>162</v>
      </c>
      <c r="I55" s="190">
        <v>0</v>
      </c>
      <c r="J55" s="89">
        <v>166</v>
      </c>
      <c r="K55" s="90">
        <v>0</v>
      </c>
      <c r="L55" s="84">
        <v>174</v>
      </c>
      <c r="M55" s="85">
        <v>1</v>
      </c>
      <c r="N55" s="64">
        <v>177</v>
      </c>
      <c r="O55" s="191">
        <v>0</v>
      </c>
      <c r="P55" s="15">
        <f t="shared" si="21"/>
        <v>999</v>
      </c>
      <c r="Q55" s="16">
        <f t="shared" si="26"/>
        <v>1179</v>
      </c>
      <c r="R55" s="20">
        <f t="shared" si="23"/>
        <v>166.5</v>
      </c>
      <c r="S55" s="17">
        <f t="shared" si="24"/>
        <v>2</v>
      </c>
      <c r="T55" s="197"/>
      <c r="U55" s="198"/>
      <c r="V55" s="19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</row>
    <row r="56" spans="1:37" ht="12.7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7"/>
      <c r="S56" s="215"/>
      <c r="T56" s="197"/>
      <c r="U56" s="198"/>
      <c r="V56" s="19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</row>
    <row r="57" spans="1:37" ht="12.75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7"/>
      <c r="S57" s="215"/>
      <c r="T57" s="197"/>
      <c r="U57" s="198"/>
      <c r="V57" s="19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</row>
    <row r="58" spans="1:37" ht="12.7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7"/>
      <c r="S58" s="215"/>
      <c r="T58" s="197"/>
      <c r="U58" s="198"/>
      <c r="V58" s="19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</row>
    <row r="59" spans="1:37" ht="12.7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7"/>
      <c r="S59" s="215"/>
      <c r="T59" s="197"/>
      <c r="U59" s="198"/>
      <c r="V59" s="19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</row>
    <row r="60" spans="1:37" ht="12.7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7"/>
      <c r="S60" s="215"/>
      <c r="T60" s="197"/>
      <c r="U60" s="198"/>
      <c r="V60" s="19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</row>
    <row r="61" spans="1:37" ht="12.75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7"/>
      <c r="S61" s="215"/>
      <c r="T61" s="197"/>
      <c r="U61" s="198"/>
      <c r="V61" s="19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</row>
    <row r="62" spans="1:37" ht="12.7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7"/>
      <c r="S62" s="215"/>
      <c r="T62" s="197"/>
      <c r="U62" s="198"/>
      <c r="V62" s="19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</row>
    <row r="63" spans="1:37" ht="12.75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7"/>
      <c r="S63" s="215"/>
      <c r="T63" s="197"/>
      <c r="U63" s="198"/>
      <c r="V63" s="19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</row>
    <row r="64" spans="1:37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7"/>
      <c r="S64" s="215"/>
      <c r="T64" s="197"/>
      <c r="U64" s="198"/>
      <c r="V64" s="19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</row>
    <row r="65" spans="1:37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7"/>
      <c r="S65" s="215"/>
      <c r="T65" s="197"/>
      <c r="U65" s="198"/>
      <c r="V65" s="19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</row>
    <row r="66" spans="1:37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7"/>
      <c r="S66" s="215"/>
      <c r="T66" s="197"/>
      <c r="U66" s="198"/>
      <c r="V66" s="19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</row>
    <row r="67" spans="1:37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7"/>
      <c r="S67" s="215"/>
      <c r="T67" s="197"/>
      <c r="U67" s="198"/>
      <c r="V67" s="19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</row>
    <row r="68" spans="1:37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7"/>
      <c r="S68" s="215"/>
      <c r="T68" s="197"/>
      <c r="U68" s="198"/>
      <c r="V68" s="19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</row>
    <row r="69" spans="1:37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7"/>
      <c r="S69" s="215"/>
      <c r="T69" s="197"/>
      <c r="U69" s="198"/>
      <c r="V69" s="19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</row>
    <row r="70" spans="1:37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7"/>
      <c r="S70" s="215"/>
      <c r="T70" s="197"/>
      <c r="U70" s="198"/>
      <c r="V70" s="19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</row>
    <row r="71" spans="1:37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7"/>
      <c r="S71" s="215"/>
      <c r="T71" s="197"/>
      <c r="U71" s="198"/>
      <c r="V71" s="19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</row>
    <row r="72" spans="1:37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7"/>
      <c r="S72" s="215"/>
      <c r="T72" s="197"/>
      <c r="U72" s="198"/>
      <c r="V72" s="19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</row>
    <row r="73" spans="1:37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7"/>
      <c r="S73" s="215"/>
      <c r="T73" s="197"/>
      <c r="U73" s="198"/>
      <c r="V73" s="19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</row>
    <row r="74" spans="1:37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7"/>
      <c r="S74" s="215"/>
      <c r="T74" s="197"/>
      <c r="U74" s="198"/>
      <c r="V74" s="19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</row>
    <row r="75" spans="1:37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7"/>
      <c r="S75" s="215"/>
      <c r="T75" s="197"/>
      <c r="U75" s="198"/>
      <c r="V75" s="19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</row>
    <row r="76" spans="1:37" ht="12.75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7"/>
      <c r="S76" s="215"/>
      <c r="T76" s="197"/>
      <c r="U76" s="198"/>
      <c r="V76" s="19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</row>
    <row r="77" spans="1:37" ht="12.75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7"/>
      <c r="S77" s="215"/>
      <c r="T77" s="197"/>
      <c r="U77" s="198"/>
      <c r="V77" s="19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</row>
    <row r="78" spans="1:37" ht="12.75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7"/>
      <c r="S78" s="215"/>
      <c r="T78" s="197"/>
      <c r="U78" s="198"/>
      <c r="V78" s="19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</row>
    <row r="79" spans="1:37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7"/>
      <c r="S79" s="215"/>
      <c r="T79" s="197"/>
      <c r="U79" s="198"/>
      <c r="V79" s="19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</row>
    <row r="80" spans="1:37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7"/>
      <c r="S80" s="215"/>
      <c r="T80" s="197"/>
      <c r="U80" s="198"/>
      <c r="V80" s="19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</row>
    <row r="81" spans="1:37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7"/>
      <c r="S81" s="215"/>
      <c r="T81" s="197"/>
      <c r="U81" s="198"/>
      <c r="V81" s="19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</row>
    <row r="82" spans="1:37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7"/>
      <c r="S82" s="215"/>
      <c r="T82" s="197"/>
      <c r="U82" s="198"/>
      <c r="V82" s="19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</row>
    <row r="83" spans="1:37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7"/>
      <c r="S83" s="215"/>
      <c r="T83" s="197"/>
      <c r="U83" s="198"/>
      <c r="V83" s="19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</row>
    <row r="84" spans="1:37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7"/>
      <c r="S84" s="215"/>
      <c r="T84" s="197"/>
      <c r="U84" s="198"/>
      <c r="V84" s="19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</row>
    <row r="85" spans="1:37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7"/>
      <c r="S85" s="215"/>
      <c r="T85" s="197"/>
      <c r="U85" s="198"/>
      <c r="V85" s="19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</row>
    <row r="86" spans="1:37" ht="12.75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7"/>
      <c r="S86" s="215"/>
      <c r="T86" s="197"/>
      <c r="U86" s="198"/>
      <c r="V86" s="19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</row>
    <row r="87" spans="1:37" ht="12.75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7"/>
      <c r="S87" s="215"/>
      <c r="T87" s="197"/>
      <c r="U87" s="198"/>
      <c r="V87" s="19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</row>
    <row r="88" spans="1:37" ht="12.75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7"/>
      <c r="S88" s="215"/>
      <c r="T88" s="197"/>
      <c r="U88" s="198"/>
      <c r="V88" s="19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</row>
    <row r="89" spans="1:37" ht="12.75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7"/>
      <c r="S89" s="215"/>
      <c r="T89" s="197"/>
      <c r="U89" s="198"/>
      <c r="V89" s="19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</row>
    <row r="90" spans="1:37" ht="12.75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7"/>
      <c r="S90" s="215"/>
      <c r="T90" s="197"/>
      <c r="U90" s="198"/>
      <c r="V90" s="19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</row>
    <row r="91" spans="1:37" ht="12.7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7"/>
      <c r="S91" s="215"/>
      <c r="T91" s="197"/>
      <c r="U91" s="198"/>
      <c r="V91" s="19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</row>
    <row r="92" spans="1:37" ht="12.75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7"/>
      <c r="S92" s="215"/>
      <c r="T92" s="197"/>
      <c r="U92" s="198"/>
      <c r="V92" s="19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</row>
    <row r="93" spans="1:37" ht="12.75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7"/>
      <c r="S93" s="215"/>
      <c r="T93" s="197"/>
      <c r="U93" s="198"/>
      <c r="V93" s="19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</row>
    <row r="94" spans="1:37" ht="12.75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7"/>
      <c r="S94" s="215"/>
      <c r="T94" s="197"/>
      <c r="U94" s="198"/>
      <c r="V94" s="19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</row>
    <row r="95" spans="1:37" ht="12.75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7"/>
      <c r="S95" s="215"/>
      <c r="T95" s="197"/>
      <c r="U95" s="198"/>
      <c r="V95" s="19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</row>
    <row r="96" spans="1:37" ht="12.75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7"/>
      <c r="S96" s="215"/>
      <c r="T96" s="197"/>
      <c r="U96" s="198"/>
      <c r="V96" s="19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</row>
    <row r="97" spans="1:37" ht="12.75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7"/>
      <c r="S97" s="215"/>
      <c r="T97" s="197"/>
      <c r="U97" s="198"/>
      <c r="V97" s="199"/>
      <c r="AC97" s="209"/>
      <c r="AD97" s="209"/>
      <c r="AE97" s="209"/>
      <c r="AF97" s="209"/>
      <c r="AG97" s="209"/>
      <c r="AH97" s="209"/>
      <c r="AI97" s="209"/>
      <c r="AJ97" s="209"/>
      <c r="AK97" s="209"/>
    </row>
    <row r="98" spans="1:19" ht="12.75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7"/>
      <c r="S98" s="215"/>
    </row>
  </sheetData>
  <printOptions/>
  <pageMargins left="0.76" right="0.75" top="0.26" bottom="0.16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Kaido</cp:lastModifiedBy>
  <cp:lastPrinted>2002-12-14T16:55:15Z</cp:lastPrinted>
  <dcterms:created xsi:type="dcterms:W3CDTF">2002-12-13T20:05:34Z</dcterms:created>
  <dcterms:modified xsi:type="dcterms:W3CDTF">2002-12-15T15:45:05Z</dcterms:modified>
  <cp:category/>
  <cp:version/>
  <cp:contentType/>
  <cp:contentStatus/>
</cp:coreProperties>
</file>