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Kõik tulemused" sheetId="1" r:id="rId1"/>
    <sheet name="Edetabel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<sst xmlns="http://schemas.openxmlformats.org/spreadsheetml/2006/main" count="231" uniqueCount="43">
  <si>
    <t>Kuup</t>
  </si>
  <si>
    <t>Nimi</t>
  </si>
  <si>
    <t>Summa</t>
  </si>
  <si>
    <t>Keskm.</t>
  </si>
  <si>
    <t>Alar Kink</t>
  </si>
  <si>
    <t>Eha Neito</t>
  </si>
  <si>
    <t>Rannu Eimla</t>
  </si>
  <si>
    <t>Ivo Mäe</t>
  </si>
  <si>
    <t>Lembit Tamm</t>
  </si>
  <si>
    <t>Airis Naur</t>
  </si>
  <si>
    <t>Sten Lume</t>
  </si>
  <si>
    <t>Hergi Vaga</t>
  </si>
  <si>
    <t>Nr.</t>
  </si>
  <si>
    <t>Keskm</t>
  </si>
  <si>
    <t>SK Rakvere Bowling MV 2003</t>
  </si>
  <si>
    <t>Mehed</t>
  </si>
  <si>
    <t>Naised</t>
  </si>
  <si>
    <t>Juuniorid</t>
  </si>
  <si>
    <t>Brita Neito</t>
  </si>
  <si>
    <t>Aleksandr Holst</t>
  </si>
  <si>
    <t>Jaan Ruuto</t>
  </si>
  <si>
    <t>Mihkel Eimla</t>
  </si>
  <si>
    <t>Jaanus Bazanov</t>
  </si>
  <si>
    <t>Hilja Roostik</t>
  </si>
  <si>
    <t>Toomas Eimla</t>
  </si>
  <si>
    <t>Monika Kalvik</t>
  </si>
  <si>
    <t>Kalle Roostik</t>
  </si>
  <si>
    <t>Aigar Kink</t>
  </si>
  <si>
    <t>Ülle Tihti</t>
  </si>
  <si>
    <t>Leho Aros</t>
  </si>
  <si>
    <t>Kaido Klaats</t>
  </si>
  <si>
    <t>Martin Kink</t>
  </si>
  <si>
    <t>5,12,</t>
  </si>
  <si>
    <t>Liina Allak</t>
  </si>
  <si>
    <t>Larissa Vagel</t>
  </si>
  <si>
    <t>Ragnar Orgus</t>
  </si>
  <si>
    <t>Lõppseis</t>
  </si>
  <si>
    <t>SK Rakvere Bowling Meistrivõistlused 2003</t>
  </si>
  <si>
    <t>16.12.2003.</t>
  </si>
  <si>
    <t>eelvoor</t>
  </si>
  <si>
    <t>boonus</t>
  </si>
  <si>
    <t>Keskmine</t>
  </si>
  <si>
    <t>Sum.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</si>
</sst>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#,##0.00_ ;\-#,##0.00\ "/>
    <numFmt numFmtId="166" formatCode="_-* #,##0\ _k_r_-;\-* #,##0\ _k_r_-;_-* &quot;-&quot;??\ _k_r_-;_-@_-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5" applyNumberForma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164" fontId="2" fillId="2" borderId="2" xfId="15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64" fontId="2" fillId="2" borderId="0" xfId="15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64" fontId="2" fillId="2" borderId="3" xfId="15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164" fontId="2" fillId="2" borderId="5" xfId="15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165" fontId="4" fillId="2" borderId="0" xfId="15" applyNumberFormat="1" applyFont="1" applyFill="1" applyAlignment="1">
      <alignment horizontal="center"/>
    </xf>
    <xf numFmtId="1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43" fontId="4" fillId="2" borderId="0" xfId="15" applyFont="1" applyFill="1" applyAlignment="1">
      <alignment/>
    </xf>
    <xf numFmtId="0" fontId="4" fillId="0" borderId="0" xfId="0" applyFont="1" applyAlignment="1">
      <alignment/>
    </xf>
    <xf numFmtId="1" fontId="4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4" fillId="0" borderId="1" xfId="15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165" fontId="8" fillId="0" borderId="1" xfId="15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1">
      <selection activeCell="A153" sqref="A153"/>
    </sheetView>
  </sheetViews>
  <sheetFormatPr defaultColWidth="9.140625" defaultRowHeight="12.75"/>
  <cols>
    <col min="1" max="1" width="6.00390625" style="8" bestFit="1" customWidth="1"/>
    <col min="2" max="2" width="15.28125" style="4" bestFit="1" customWidth="1"/>
    <col min="3" max="8" width="5.57421875" style="8" customWidth="1"/>
    <col min="9" max="9" width="7.140625" style="8" customWidth="1"/>
    <col min="10" max="10" width="8.8515625" style="9" bestFit="1" customWidth="1"/>
    <col min="11" max="16384" width="9.140625" style="4" customWidth="1"/>
  </cols>
  <sheetData>
    <row r="1" spans="1:10" ht="12.75">
      <c r="A1" s="1" t="s">
        <v>0</v>
      </c>
      <c r="B1" s="2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 t="s">
        <v>2</v>
      </c>
      <c r="J1" s="3" t="s">
        <v>3</v>
      </c>
    </row>
    <row r="2" spans="1:10" ht="12.75">
      <c r="A2" s="5">
        <v>19.11</v>
      </c>
      <c r="B2" s="6" t="s">
        <v>4</v>
      </c>
      <c r="C2" s="5">
        <v>135</v>
      </c>
      <c r="D2" s="5">
        <v>171</v>
      </c>
      <c r="E2" s="5">
        <v>173</v>
      </c>
      <c r="F2" s="5">
        <v>149</v>
      </c>
      <c r="G2" s="5">
        <v>223</v>
      </c>
      <c r="H2" s="5">
        <v>174</v>
      </c>
      <c r="I2" s="5">
        <f>SUM(C2:H2)</f>
        <v>1025</v>
      </c>
      <c r="J2" s="7">
        <f aca="true" t="shared" si="0" ref="J2:J66">I2/6</f>
        <v>170.83333333333334</v>
      </c>
    </row>
    <row r="3" spans="1:10" ht="12.75">
      <c r="A3" s="5">
        <v>19.11</v>
      </c>
      <c r="B3" s="6" t="s">
        <v>8</v>
      </c>
      <c r="C3" s="5">
        <v>164</v>
      </c>
      <c r="D3" s="5">
        <v>160</v>
      </c>
      <c r="E3" s="5">
        <v>150</v>
      </c>
      <c r="F3" s="5">
        <v>169</v>
      </c>
      <c r="G3" s="5">
        <v>119</v>
      </c>
      <c r="H3" s="5">
        <v>162</v>
      </c>
      <c r="I3" s="5">
        <f aca="true" t="shared" si="1" ref="I3:I18">SUM(C3:H3)</f>
        <v>924</v>
      </c>
      <c r="J3" s="7">
        <f t="shared" si="0"/>
        <v>154</v>
      </c>
    </row>
    <row r="4" spans="1:10" ht="12.75">
      <c r="A4" s="5">
        <v>19.11</v>
      </c>
      <c r="B4" s="6" t="s">
        <v>5</v>
      </c>
      <c r="C4" s="5">
        <v>161</v>
      </c>
      <c r="D4" s="5">
        <v>154</v>
      </c>
      <c r="E4" s="5">
        <v>197</v>
      </c>
      <c r="F4" s="5">
        <v>189</v>
      </c>
      <c r="G4" s="5">
        <v>172</v>
      </c>
      <c r="H4" s="5">
        <v>149</v>
      </c>
      <c r="I4" s="5">
        <f t="shared" si="1"/>
        <v>1022</v>
      </c>
      <c r="J4" s="7">
        <f t="shared" si="0"/>
        <v>170.33333333333334</v>
      </c>
    </row>
    <row r="5" spans="1:10" ht="12.75">
      <c r="A5" s="5">
        <v>19.11</v>
      </c>
      <c r="B5" s="6" t="s">
        <v>6</v>
      </c>
      <c r="C5" s="5">
        <v>170</v>
      </c>
      <c r="D5" s="5">
        <v>195</v>
      </c>
      <c r="E5" s="5">
        <v>152</v>
      </c>
      <c r="F5" s="5">
        <v>147</v>
      </c>
      <c r="G5" s="5">
        <v>140</v>
      </c>
      <c r="H5" s="5">
        <v>135</v>
      </c>
      <c r="I5" s="5">
        <f t="shared" si="1"/>
        <v>939</v>
      </c>
      <c r="J5" s="7">
        <f t="shared" si="0"/>
        <v>156.5</v>
      </c>
    </row>
    <row r="6" spans="1:10" ht="12.75">
      <c r="A6" s="5">
        <v>19.11</v>
      </c>
      <c r="B6" s="6" t="s">
        <v>11</v>
      </c>
      <c r="C6" s="5">
        <v>171</v>
      </c>
      <c r="D6" s="5">
        <v>135</v>
      </c>
      <c r="E6" s="5">
        <v>193</v>
      </c>
      <c r="F6" s="5">
        <v>212</v>
      </c>
      <c r="G6" s="5">
        <v>203</v>
      </c>
      <c r="H6" s="5">
        <v>163</v>
      </c>
      <c r="I6" s="5">
        <f t="shared" si="1"/>
        <v>1077</v>
      </c>
      <c r="J6" s="7">
        <f t="shared" si="0"/>
        <v>179.5</v>
      </c>
    </row>
    <row r="7" spans="1:10" ht="12.75">
      <c r="A7" s="5">
        <v>20.11</v>
      </c>
      <c r="B7" s="6" t="s">
        <v>7</v>
      </c>
      <c r="C7" s="5">
        <v>154</v>
      </c>
      <c r="D7" s="5">
        <v>165</v>
      </c>
      <c r="E7" s="5">
        <v>155</v>
      </c>
      <c r="F7" s="5">
        <v>151</v>
      </c>
      <c r="G7" s="5">
        <v>131</v>
      </c>
      <c r="H7" s="5">
        <v>139</v>
      </c>
      <c r="I7" s="5">
        <f t="shared" si="1"/>
        <v>895</v>
      </c>
      <c r="J7" s="7">
        <f t="shared" si="0"/>
        <v>149.16666666666666</v>
      </c>
    </row>
    <row r="8" spans="1:10" ht="12.75">
      <c r="A8" s="5">
        <v>20.11</v>
      </c>
      <c r="B8" s="6" t="s">
        <v>8</v>
      </c>
      <c r="C8" s="5">
        <v>172</v>
      </c>
      <c r="D8" s="5">
        <v>225</v>
      </c>
      <c r="E8" s="5">
        <v>214</v>
      </c>
      <c r="F8" s="5">
        <v>203</v>
      </c>
      <c r="G8" s="5">
        <v>166</v>
      </c>
      <c r="H8" s="5">
        <v>182</v>
      </c>
      <c r="I8" s="5">
        <f t="shared" si="1"/>
        <v>1162</v>
      </c>
      <c r="J8" s="7">
        <f t="shared" si="0"/>
        <v>193.66666666666666</v>
      </c>
    </row>
    <row r="9" spans="1:10" ht="12.75">
      <c r="A9" s="5">
        <v>20.11</v>
      </c>
      <c r="B9" s="6" t="s">
        <v>5</v>
      </c>
      <c r="C9" s="5">
        <v>113</v>
      </c>
      <c r="D9" s="5">
        <v>128</v>
      </c>
      <c r="E9" s="5">
        <v>155</v>
      </c>
      <c r="F9" s="5">
        <v>174</v>
      </c>
      <c r="G9" s="5">
        <v>168</v>
      </c>
      <c r="H9" s="5">
        <v>151</v>
      </c>
      <c r="I9" s="5">
        <f t="shared" si="1"/>
        <v>889</v>
      </c>
      <c r="J9" s="7">
        <f t="shared" si="0"/>
        <v>148.16666666666666</v>
      </c>
    </row>
    <row r="10" spans="1:10" ht="12.75">
      <c r="A10" s="5">
        <v>20.11</v>
      </c>
      <c r="B10" s="6" t="s">
        <v>18</v>
      </c>
      <c r="C10" s="5">
        <v>124</v>
      </c>
      <c r="D10" s="5">
        <v>90</v>
      </c>
      <c r="E10" s="5">
        <v>127</v>
      </c>
      <c r="F10" s="5">
        <v>100</v>
      </c>
      <c r="G10" s="5">
        <v>72</v>
      </c>
      <c r="H10" s="5">
        <v>96</v>
      </c>
      <c r="I10" s="5">
        <f t="shared" si="1"/>
        <v>609</v>
      </c>
      <c r="J10" s="7">
        <f t="shared" si="0"/>
        <v>101.5</v>
      </c>
    </row>
    <row r="11" spans="1:10" ht="12.75">
      <c r="A11" s="5">
        <v>21.11</v>
      </c>
      <c r="B11" s="6" t="s">
        <v>4</v>
      </c>
      <c r="C11" s="5">
        <v>159</v>
      </c>
      <c r="D11" s="5">
        <v>147</v>
      </c>
      <c r="E11" s="5">
        <v>159</v>
      </c>
      <c r="F11" s="5">
        <v>181</v>
      </c>
      <c r="G11" s="5">
        <v>163</v>
      </c>
      <c r="H11" s="5">
        <v>173</v>
      </c>
      <c r="I11" s="5">
        <f t="shared" si="1"/>
        <v>982</v>
      </c>
      <c r="J11" s="7">
        <f t="shared" si="0"/>
        <v>163.66666666666666</v>
      </c>
    </row>
    <row r="12" spans="1:10" ht="12.75">
      <c r="A12" s="5">
        <v>21.11</v>
      </c>
      <c r="B12" s="6" t="s">
        <v>6</v>
      </c>
      <c r="C12" s="5">
        <v>185</v>
      </c>
      <c r="D12" s="5">
        <v>165</v>
      </c>
      <c r="E12" s="5">
        <v>184</v>
      </c>
      <c r="F12" s="5">
        <v>201</v>
      </c>
      <c r="G12" s="5">
        <v>182</v>
      </c>
      <c r="H12" s="5">
        <v>156</v>
      </c>
      <c r="I12" s="5">
        <f t="shared" si="1"/>
        <v>1073</v>
      </c>
      <c r="J12" s="7">
        <f t="shared" si="0"/>
        <v>178.83333333333334</v>
      </c>
    </row>
    <row r="13" spans="1:10" ht="12.75">
      <c r="A13" s="5">
        <v>21.11</v>
      </c>
      <c r="B13" s="6" t="s">
        <v>8</v>
      </c>
      <c r="C13" s="5">
        <v>222</v>
      </c>
      <c r="D13" s="5">
        <v>189</v>
      </c>
      <c r="E13" s="5">
        <v>202</v>
      </c>
      <c r="F13" s="5">
        <v>173</v>
      </c>
      <c r="G13" s="5">
        <v>193</v>
      </c>
      <c r="H13" s="5">
        <v>173</v>
      </c>
      <c r="I13" s="5">
        <f t="shared" si="1"/>
        <v>1152</v>
      </c>
      <c r="J13" s="7">
        <f t="shared" si="0"/>
        <v>192</v>
      </c>
    </row>
    <row r="14" spans="1:10" ht="12.75">
      <c r="A14" s="5">
        <v>21.11</v>
      </c>
      <c r="B14" s="6" t="s">
        <v>7</v>
      </c>
      <c r="C14" s="5">
        <v>172</v>
      </c>
      <c r="D14" s="5">
        <v>211</v>
      </c>
      <c r="E14" s="5">
        <v>147</v>
      </c>
      <c r="F14" s="5">
        <v>152</v>
      </c>
      <c r="G14" s="5">
        <v>137</v>
      </c>
      <c r="H14" s="5">
        <v>128</v>
      </c>
      <c r="I14" s="5">
        <f t="shared" si="1"/>
        <v>947</v>
      </c>
      <c r="J14" s="7">
        <f t="shared" si="0"/>
        <v>157.83333333333334</v>
      </c>
    </row>
    <row r="15" spans="1:10" ht="12.75">
      <c r="A15" s="5">
        <v>21.11</v>
      </c>
      <c r="B15" s="6" t="s">
        <v>18</v>
      </c>
      <c r="C15" s="5">
        <v>117</v>
      </c>
      <c r="D15" s="5">
        <v>106</v>
      </c>
      <c r="E15" s="5">
        <v>98</v>
      </c>
      <c r="F15" s="5">
        <v>121</v>
      </c>
      <c r="G15" s="5">
        <v>111</v>
      </c>
      <c r="H15" s="5">
        <v>122</v>
      </c>
      <c r="I15" s="5">
        <f t="shared" si="1"/>
        <v>675</v>
      </c>
      <c r="J15" s="7">
        <f t="shared" si="0"/>
        <v>112.5</v>
      </c>
    </row>
    <row r="16" spans="1:10" ht="12.75">
      <c r="A16" s="5">
        <v>21.11</v>
      </c>
      <c r="B16" s="6" t="s">
        <v>5</v>
      </c>
      <c r="C16" s="5">
        <v>167</v>
      </c>
      <c r="D16" s="5">
        <v>154</v>
      </c>
      <c r="E16" s="5">
        <v>183</v>
      </c>
      <c r="F16" s="5">
        <v>153</v>
      </c>
      <c r="G16" s="5">
        <v>197</v>
      </c>
      <c r="H16" s="5">
        <v>145</v>
      </c>
      <c r="I16" s="5">
        <f t="shared" si="1"/>
        <v>999</v>
      </c>
      <c r="J16" s="7">
        <f t="shared" si="0"/>
        <v>166.5</v>
      </c>
    </row>
    <row r="17" spans="1:10" ht="12.75">
      <c r="A17" s="5">
        <v>21.11</v>
      </c>
      <c r="B17" s="6" t="s">
        <v>10</v>
      </c>
      <c r="C17" s="5">
        <v>190</v>
      </c>
      <c r="D17" s="5">
        <v>191</v>
      </c>
      <c r="E17" s="5">
        <v>158</v>
      </c>
      <c r="F17" s="5">
        <v>159</v>
      </c>
      <c r="G17" s="5">
        <v>239</v>
      </c>
      <c r="H17" s="5">
        <v>220</v>
      </c>
      <c r="I17" s="5">
        <f t="shared" si="1"/>
        <v>1157</v>
      </c>
      <c r="J17" s="7">
        <f t="shared" si="0"/>
        <v>192.83333333333334</v>
      </c>
    </row>
    <row r="18" spans="1:10" ht="12.75">
      <c r="A18" s="5">
        <v>21.11</v>
      </c>
      <c r="B18" s="6" t="s">
        <v>9</v>
      </c>
      <c r="C18" s="5">
        <v>152</v>
      </c>
      <c r="D18" s="5">
        <v>166</v>
      </c>
      <c r="E18" s="5">
        <v>128</v>
      </c>
      <c r="F18" s="5">
        <v>127</v>
      </c>
      <c r="G18" s="5">
        <v>171</v>
      </c>
      <c r="H18" s="5">
        <v>137</v>
      </c>
      <c r="I18" s="5">
        <f t="shared" si="1"/>
        <v>881</v>
      </c>
      <c r="J18" s="7">
        <f t="shared" si="0"/>
        <v>146.83333333333334</v>
      </c>
    </row>
    <row r="19" spans="1:10" ht="12.75">
      <c r="A19" s="5">
        <v>21.11</v>
      </c>
      <c r="B19" s="6" t="s">
        <v>19</v>
      </c>
      <c r="C19" s="5">
        <v>145</v>
      </c>
      <c r="D19" s="5">
        <v>138</v>
      </c>
      <c r="E19" s="5">
        <v>147</v>
      </c>
      <c r="F19" s="5">
        <v>168</v>
      </c>
      <c r="G19" s="5">
        <v>154</v>
      </c>
      <c r="H19" s="5">
        <v>157</v>
      </c>
      <c r="I19" s="5">
        <f>SUM(C19:H19)</f>
        <v>909</v>
      </c>
      <c r="J19" s="7">
        <f t="shared" si="0"/>
        <v>151.5</v>
      </c>
    </row>
    <row r="20" spans="1:10" ht="12.75">
      <c r="A20" s="5">
        <v>21.11</v>
      </c>
      <c r="B20" s="6" t="s">
        <v>20</v>
      </c>
      <c r="C20" s="5">
        <v>180</v>
      </c>
      <c r="D20" s="5">
        <v>188</v>
      </c>
      <c r="E20" s="5">
        <v>148</v>
      </c>
      <c r="F20" s="5">
        <v>125</v>
      </c>
      <c r="G20" s="5">
        <v>115</v>
      </c>
      <c r="H20" s="5">
        <v>98</v>
      </c>
      <c r="I20" s="5">
        <f>SUM(C20:H20)</f>
        <v>854</v>
      </c>
      <c r="J20" s="7">
        <f t="shared" si="0"/>
        <v>142.33333333333334</v>
      </c>
    </row>
    <row r="21" spans="1:10" ht="12.75">
      <c r="A21" s="5">
        <v>22.11</v>
      </c>
      <c r="B21" s="6" t="s">
        <v>18</v>
      </c>
      <c r="C21" s="5">
        <v>85</v>
      </c>
      <c r="D21" s="5">
        <v>95</v>
      </c>
      <c r="E21" s="5">
        <v>137</v>
      </c>
      <c r="F21" s="5">
        <v>92</v>
      </c>
      <c r="G21" s="5">
        <v>118</v>
      </c>
      <c r="H21" s="5">
        <v>113</v>
      </c>
      <c r="I21" s="5">
        <f aca="true" t="shared" si="2" ref="I21:I29">SUM(C21:H21)</f>
        <v>640</v>
      </c>
      <c r="J21" s="7">
        <f t="shared" si="0"/>
        <v>106.66666666666667</v>
      </c>
    </row>
    <row r="22" spans="1:10" ht="12.75">
      <c r="A22" s="5">
        <v>22.11</v>
      </c>
      <c r="B22" s="6" t="s">
        <v>5</v>
      </c>
      <c r="C22" s="5">
        <v>156</v>
      </c>
      <c r="D22" s="5">
        <v>217</v>
      </c>
      <c r="E22" s="5">
        <v>158</v>
      </c>
      <c r="F22" s="5">
        <v>180</v>
      </c>
      <c r="G22" s="5">
        <v>144</v>
      </c>
      <c r="H22" s="5">
        <v>162</v>
      </c>
      <c r="I22" s="5">
        <f t="shared" si="2"/>
        <v>1017</v>
      </c>
      <c r="J22" s="7">
        <f t="shared" si="0"/>
        <v>169.5</v>
      </c>
    </row>
    <row r="23" spans="1:10" ht="12.75">
      <c r="A23" s="5">
        <v>22.11</v>
      </c>
      <c r="B23" s="6" t="s">
        <v>20</v>
      </c>
      <c r="C23" s="5">
        <v>116</v>
      </c>
      <c r="D23" s="5">
        <v>163</v>
      </c>
      <c r="E23" s="5">
        <v>137</v>
      </c>
      <c r="F23" s="5">
        <v>136</v>
      </c>
      <c r="G23" s="5">
        <v>154</v>
      </c>
      <c r="H23" s="5">
        <v>145</v>
      </c>
      <c r="I23" s="5">
        <f t="shared" si="2"/>
        <v>851</v>
      </c>
      <c r="J23" s="7">
        <f t="shared" si="0"/>
        <v>141.83333333333334</v>
      </c>
    </row>
    <row r="24" spans="1:10" ht="12.75">
      <c r="A24" s="5">
        <v>22.11</v>
      </c>
      <c r="B24" s="6" t="s">
        <v>19</v>
      </c>
      <c r="C24" s="5">
        <v>130</v>
      </c>
      <c r="D24" s="5">
        <v>145</v>
      </c>
      <c r="E24" s="5">
        <v>124</v>
      </c>
      <c r="F24" s="5">
        <v>125</v>
      </c>
      <c r="G24" s="5">
        <v>147</v>
      </c>
      <c r="H24" s="5">
        <v>150</v>
      </c>
      <c r="I24" s="5">
        <f t="shared" si="2"/>
        <v>821</v>
      </c>
      <c r="J24" s="7">
        <f t="shared" si="0"/>
        <v>136.83333333333334</v>
      </c>
    </row>
    <row r="25" spans="1:10" ht="12.75">
      <c r="A25" s="5">
        <v>22.11</v>
      </c>
      <c r="B25" s="6" t="s">
        <v>21</v>
      </c>
      <c r="C25" s="5">
        <v>137</v>
      </c>
      <c r="D25" s="5">
        <v>142</v>
      </c>
      <c r="E25" s="5">
        <v>94</v>
      </c>
      <c r="F25" s="5">
        <v>168</v>
      </c>
      <c r="G25" s="5">
        <v>140</v>
      </c>
      <c r="H25" s="5">
        <v>190</v>
      </c>
      <c r="I25" s="5">
        <f t="shared" si="2"/>
        <v>871</v>
      </c>
      <c r="J25" s="7">
        <f t="shared" si="0"/>
        <v>145.16666666666666</v>
      </c>
    </row>
    <row r="26" spans="1:10" ht="12.75">
      <c r="A26" s="5">
        <v>22.11</v>
      </c>
      <c r="B26" s="6" t="s">
        <v>6</v>
      </c>
      <c r="C26" s="5">
        <v>190</v>
      </c>
      <c r="D26" s="5">
        <v>171</v>
      </c>
      <c r="E26" s="5">
        <v>159</v>
      </c>
      <c r="F26" s="5">
        <v>199</v>
      </c>
      <c r="G26" s="5">
        <v>154</v>
      </c>
      <c r="H26" s="5">
        <v>179</v>
      </c>
      <c r="I26" s="5">
        <f t="shared" si="2"/>
        <v>1052</v>
      </c>
      <c r="J26" s="7">
        <f t="shared" si="0"/>
        <v>175.33333333333334</v>
      </c>
    </row>
    <row r="27" spans="1:10" ht="12.75">
      <c r="A27" s="5">
        <v>22.11</v>
      </c>
      <c r="B27" s="6" t="s">
        <v>4</v>
      </c>
      <c r="C27" s="5">
        <v>143</v>
      </c>
      <c r="D27" s="5">
        <v>148</v>
      </c>
      <c r="E27" s="5">
        <v>161</v>
      </c>
      <c r="F27" s="5">
        <v>181</v>
      </c>
      <c r="G27" s="5">
        <v>164</v>
      </c>
      <c r="H27" s="5">
        <v>168</v>
      </c>
      <c r="I27" s="5">
        <f t="shared" si="2"/>
        <v>965</v>
      </c>
      <c r="J27" s="7">
        <f t="shared" si="0"/>
        <v>160.83333333333334</v>
      </c>
    </row>
    <row r="28" spans="1:10" ht="12.75">
      <c r="A28" s="5">
        <v>22.11</v>
      </c>
      <c r="B28" s="6" t="s">
        <v>22</v>
      </c>
      <c r="C28" s="5">
        <v>212</v>
      </c>
      <c r="D28" s="5">
        <v>159</v>
      </c>
      <c r="E28" s="5">
        <v>211</v>
      </c>
      <c r="F28" s="5">
        <v>141</v>
      </c>
      <c r="G28" s="5">
        <v>159</v>
      </c>
      <c r="H28" s="5">
        <v>142</v>
      </c>
      <c r="I28" s="5">
        <f t="shared" si="2"/>
        <v>1024</v>
      </c>
      <c r="J28" s="7">
        <f t="shared" si="0"/>
        <v>170.66666666666666</v>
      </c>
    </row>
    <row r="29" spans="1:10" ht="12.75">
      <c r="A29" s="5">
        <v>22.11</v>
      </c>
      <c r="B29" s="6" t="s">
        <v>9</v>
      </c>
      <c r="C29" s="5">
        <v>116</v>
      </c>
      <c r="D29" s="5">
        <v>157</v>
      </c>
      <c r="E29" s="5">
        <v>156</v>
      </c>
      <c r="F29" s="5">
        <v>140</v>
      </c>
      <c r="G29" s="5">
        <v>161</v>
      </c>
      <c r="H29" s="5">
        <v>176</v>
      </c>
      <c r="I29" s="5">
        <f t="shared" si="2"/>
        <v>906</v>
      </c>
      <c r="J29" s="7">
        <f t="shared" si="0"/>
        <v>151</v>
      </c>
    </row>
    <row r="30" spans="1:10" ht="12.75">
      <c r="A30" s="5">
        <v>22.11</v>
      </c>
      <c r="B30" s="6" t="s">
        <v>23</v>
      </c>
      <c r="C30" s="5">
        <v>138</v>
      </c>
      <c r="D30" s="5">
        <v>145</v>
      </c>
      <c r="E30" s="5">
        <v>140</v>
      </c>
      <c r="F30" s="5">
        <v>145</v>
      </c>
      <c r="G30" s="5">
        <v>137</v>
      </c>
      <c r="H30" s="5">
        <v>134</v>
      </c>
      <c r="I30" s="5">
        <f aca="true" t="shared" si="3" ref="I30:I37">SUM(C30:H30)</f>
        <v>839</v>
      </c>
      <c r="J30" s="7">
        <f t="shared" si="0"/>
        <v>139.83333333333334</v>
      </c>
    </row>
    <row r="31" spans="1:10" ht="12.75">
      <c r="A31" s="5">
        <v>23.11</v>
      </c>
      <c r="B31" s="6" t="s">
        <v>24</v>
      </c>
      <c r="C31" s="5">
        <v>105</v>
      </c>
      <c r="D31" s="5">
        <v>118</v>
      </c>
      <c r="E31" s="5">
        <v>167</v>
      </c>
      <c r="F31" s="5">
        <v>126</v>
      </c>
      <c r="G31" s="5">
        <v>169</v>
      </c>
      <c r="H31" s="5">
        <v>136</v>
      </c>
      <c r="I31" s="5">
        <f t="shared" si="3"/>
        <v>821</v>
      </c>
      <c r="J31" s="7">
        <f t="shared" si="0"/>
        <v>136.83333333333334</v>
      </c>
    </row>
    <row r="32" spans="1:10" ht="12.75">
      <c r="A32" s="5">
        <v>23.11</v>
      </c>
      <c r="B32" s="6" t="s">
        <v>21</v>
      </c>
      <c r="C32" s="5">
        <v>148</v>
      </c>
      <c r="D32" s="5">
        <v>152</v>
      </c>
      <c r="E32" s="5">
        <v>135</v>
      </c>
      <c r="F32" s="5">
        <v>150</v>
      </c>
      <c r="G32" s="5">
        <v>176</v>
      </c>
      <c r="H32" s="5">
        <v>141</v>
      </c>
      <c r="I32" s="5">
        <f t="shared" si="3"/>
        <v>902</v>
      </c>
      <c r="J32" s="7">
        <f t="shared" si="0"/>
        <v>150.33333333333334</v>
      </c>
    </row>
    <row r="33" spans="1:10" ht="12.75">
      <c r="A33" s="5">
        <v>23.11</v>
      </c>
      <c r="B33" s="6" t="s">
        <v>25</v>
      </c>
      <c r="C33" s="5">
        <v>121</v>
      </c>
      <c r="D33" s="5">
        <v>95</v>
      </c>
      <c r="E33" s="5">
        <v>158</v>
      </c>
      <c r="F33" s="5">
        <v>151</v>
      </c>
      <c r="G33" s="5">
        <v>156</v>
      </c>
      <c r="H33" s="5">
        <v>118</v>
      </c>
      <c r="I33" s="5">
        <f t="shared" si="3"/>
        <v>799</v>
      </c>
      <c r="J33" s="7">
        <f t="shared" si="0"/>
        <v>133.16666666666666</v>
      </c>
    </row>
    <row r="34" spans="1:10" ht="12.75">
      <c r="A34" s="5">
        <v>23.11</v>
      </c>
      <c r="B34" s="6" t="s">
        <v>9</v>
      </c>
      <c r="C34" s="5">
        <v>108</v>
      </c>
      <c r="D34" s="5">
        <v>137</v>
      </c>
      <c r="E34" s="5">
        <v>129</v>
      </c>
      <c r="F34" s="5">
        <v>187</v>
      </c>
      <c r="G34" s="5">
        <v>129</v>
      </c>
      <c r="H34" s="5">
        <v>168</v>
      </c>
      <c r="I34" s="5">
        <f t="shared" si="3"/>
        <v>858</v>
      </c>
      <c r="J34" s="7">
        <f t="shared" si="0"/>
        <v>143</v>
      </c>
    </row>
    <row r="35" spans="1:10" ht="12.75">
      <c r="A35" s="5">
        <v>25.11</v>
      </c>
      <c r="B35" s="6" t="s">
        <v>19</v>
      </c>
      <c r="C35" s="5">
        <v>139</v>
      </c>
      <c r="D35" s="5">
        <v>118</v>
      </c>
      <c r="E35" s="5">
        <v>162</v>
      </c>
      <c r="F35" s="5">
        <v>167</v>
      </c>
      <c r="G35" s="5">
        <v>173</v>
      </c>
      <c r="H35" s="5">
        <v>158</v>
      </c>
      <c r="I35" s="5">
        <f t="shared" si="3"/>
        <v>917</v>
      </c>
      <c r="J35" s="7">
        <f t="shared" si="0"/>
        <v>152.83333333333334</v>
      </c>
    </row>
    <row r="36" spans="1:10" ht="12.75">
      <c r="A36" s="5">
        <f>A35</f>
        <v>25.11</v>
      </c>
      <c r="B36" s="6" t="s">
        <v>6</v>
      </c>
      <c r="C36" s="5">
        <v>165</v>
      </c>
      <c r="D36" s="5">
        <v>167</v>
      </c>
      <c r="E36" s="5">
        <v>192</v>
      </c>
      <c r="F36" s="5">
        <v>189</v>
      </c>
      <c r="G36" s="5">
        <v>133</v>
      </c>
      <c r="H36" s="5">
        <v>152</v>
      </c>
      <c r="I36" s="5">
        <f t="shared" si="3"/>
        <v>998</v>
      </c>
      <c r="J36" s="7">
        <f t="shared" si="0"/>
        <v>166.33333333333334</v>
      </c>
    </row>
    <row r="37" spans="1:10" ht="12.75">
      <c r="A37" s="5">
        <f aca="true" t="shared" si="4" ref="A37:A42">A36</f>
        <v>25.11</v>
      </c>
      <c r="B37" s="6" t="s">
        <v>26</v>
      </c>
      <c r="C37" s="5">
        <v>168</v>
      </c>
      <c r="D37" s="5">
        <v>205</v>
      </c>
      <c r="E37" s="5">
        <v>181</v>
      </c>
      <c r="F37" s="5">
        <v>159</v>
      </c>
      <c r="G37" s="5">
        <v>157</v>
      </c>
      <c r="H37" s="5">
        <v>179</v>
      </c>
      <c r="I37" s="5">
        <f t="shared" si="3"/>
        <v>1049</v>
      </c>
      <c r="J37" s="7">
        <f t="shared" si="0"/>
        <v>174.83333333333334</v>
      </c>
    </row>
    <row r="38" spans="1:10" ht="12.75">
      <c r="A38" s="5">
        <f t="shared" si="4"/>
        <v>25.11</v>
      </c>
      <c r="B38" s="6" t="s">
        <v>27</v>
      </c>
      <c r="C38" s="5">
        <v>198</v>
      </c>
      <c r="D38" s="5">
        <v>155</v>
      </c>
      <c r="E38" s="5">
        <v>152</v>
      </c>
      <c r="F38" s="5">
        <v>182</v>
      </c>
      <c r="G38" s="5">
        <v>149</v>
      </c>
      <c r="H38" s="5">
        <v>222</v>
      </c>
      <c r="I38" s="5">
        <f aca="true" t="shared" si="5" ref="I38:I46">SUM(C38:H38)</f>
        <v>1058</v>
      </c>
      <c r="J38" s="7">
        <f t="shared" si="0"/>
        <v>176.33333333333334</v>
      </c>
    </row>
    <row r="39" spans="1:10" ht="12.75">
      <c r="A39" s="5">
        <v>26.11</v>
      </c>
      <c r="B39" s="6" t="s">
        <v>7</v>
      </c>
      <c r="C39" s="5">
        <v>144</v>
      </c>
      <c r="D39" s="5">
        <v>147</v>
      </c>
      <c r="E39" s="5">
        <v>151</v>
      </c>
      <c r="F39" s="5">
        <v>146</v>
      </c>
      <c r="G39" s="5">
        <v>160</v>
      </c>
      <c r="H39" s="5">
        <v>135</v>
      </c>
      <c r="I39" s="5">
        <f t="shared" si="5"/>
        <v>883</v>
      </c>
      <c r="J39" s="7">
        <f t="shared" si="0"/>
        <v>147.16666666666666</v>
      </c>
    </row>
    <row r="40" spans="1:10" ht="12.75">
      <c r="A40" s="5">
        <f t="shared" si="4"/>
        <v>26.11</v>
      </c>
      <c r="B40" s="6" t="s">
        <v>8</v>
      </c>
      <c r="C40" s="5">
        <v>190</v>
      </c>
      <c r="D40" s="5">
        <v>205</v>
      </c>
      <c r="E40" s="5">
        <v>210</v>
      </c>
      <c r="F40" s="5">
        <v>133</v>
      </c>
      <c r="G40" s="5">
        <v>190</v>
      </c>
      <c r="H40" s="5">
        <v>169</v>
      </c>
      <c r="I40" s="5">
        <f t="shared" si="5"/>
        <v>1097</v>
      </c>
      <c r="J40" s="7">
        <f t="shared" si="0"/>
        <v>182.83333333333334</v>
      </c>
    </row>
    <row r="41" spans="1:10" ht="12.75">
      <c r="A41" s="5">
        <f t="shared" si="4"/>
        <v>26.11</v>
      </c>
      <c r="B41" s="6" t="s">
        <v>4</v>
      </c>
      <c r="C41" s="5">
        <v>223</v>
      </c>
      <c r="D41" s="5">
        <v>191</v>
      </c>
      <c r="E41" s="5">
        <v>151</v>
      </c>
      <c r="F41" s="5">
        <v>184</v>
      </c>
      <c r="G41" s="5">
        <v>166</v>
      </c>
      <c r="H41" s="5">
        <v>168</v>
      </c>
      <c r="I41" s="5">
        <f t="shared" si="5"/>
        <v>1083</v>
      </c>
      <c r="J41" s="7">
        <f t="shared" si="0"/>
        <v>180.5</v>
      </c>
    </row>
    <row r="42" spans="1:10" ht="12.75">
      <c r="A42" s="5">
        <f t="shared" si="4"/>
        <v>26.11</v>
      </c>
      <c r="B42" s="6" t="s">
        <v>25</v>
      </c>
      <c r="C42" s="5">
        <v>129</v>
      </c>
      <c r="D42" s="5">
        <v>117</v>
      </c>
      <c r="E42" s="5">
        <v>125</v>
      </c>
      <c r="F42" s="5">
        <v>149</v>
      </c>
      <c r="G42" s="5">
        <v>161</v>
      </c>
      <c r="H42" s="5">
        <v>121</v>
      </c>
      <c r="I42" s="5">
        <f t="shared" si="5"/>
        <v>802</v>
      </c>
      <c r="J42" s="7">
        <f t="shared" si="0"/>
        <v>133.66666666666666</v>
      </c>
    </row>
    <row r="43" spans="1:10" ht="12.75">
      <c r="A43" s="5">
        <f>A42</f>
        <v>26.11</v>
      </c>
      <c r="B43" s="6" t="s">
        <v>5</v>
      </c>
      <c r="C43" s="5">
        <v>112</v>
      </c>
      <c r="D43" s="5">
        <v>240</v>
      </c>
      <c r="E43" s="5">
        <v>188</v>
      </c>
      <c r="F43" s="5">
        <v>224</v>
      </c>
      <c r="G43" s="5">
        <v>184</v>
      </c>
      <c r="H43" s="5">
        <v>114</v>
      </c>
      <c r="I43" s="5">
        <f t="shared" si="5"/>
        <v>1062</v>
      </c>
      <c r="J43" s="7">
        <f t="shared" si="0"/>
        <v>177</v>
      </c>
    </row>
    <row r="44" spans="1:10" ht="12.75">
      <c r="A44" s="5">
        <f>A43</f>
        <v>26.11</v>
      </c>
      <c r="B44" s="6" t="s">
        <v>28</v>
      </c>
      <c r="C44" s="5">
        <v>168</v>
      </c>
      <c r="D44" s="5">
        <v>145</v>
      </c>
      <c r="E44" s="5">
        <v>166</v>
      </c>
      <c r="F44" s="5">
        <v>149</v>
      </c>
      <c r="G44" s="5">
        <v>165</v>
      </c>
      <c r="H44" s="5">
        <v>162</v>
      </c>
      <c r="I44" s="5">
        <f t="shared" si="5"/>
        <v>955</v>
      </c>
      <c r="J44" s="7">
        <f t="shared" si="0"/>
        <v>159.16666666666666</v>
      </c>
    </row>
    <row r="45" spans="1:10" ht="12.75">
      <c r="A45" s="5">
        <v>27.11</v>
      </c>
      <c r="B45" s="6" t="s">
        <v>6</v>
      </c>
      <c r="C45" s="5">
        <v>184</v>
      </c>
      <c r="D45" s="5">
        <v>168</v>
      </c>
      <c r="E45" s="5">
        <v>153</v>
      </c>
      <c r="F45" s="5">
        <v>143</v>
      </c>
      <c r="G45" s="5">
        <v>122</v>
      </c>
      <c r="H45" s="5">
        <v>152</v>
      </c>
      <c r="I45" s="5">
        <f t="shared" si="5"/>
        <v>922</v>
      </c>
      <c r="J45" s="7">
        <f t="shared" si="0"/>
        <v>153.66666666666666</v>
      </c>
    </row>
    <row r="46" spans="1:10" ht="12.75">
      <c r="A46" s="5">
        <f>A45</f>
        <v>27.11</v>
      </c>
      <c r="B46" s="6" t="s">
        <v>26</v>
      </c>
      <c r="C46" s="5">
        <v>172</v>
      </c>
      <c r="D46" s="5">
        <v>163</v>
      </c>
      <c r="E46" s="5">
        <v>144</v>
      </c>
      <c r="F46" s="5">
        <v>184</v>
      </c>
      <c r="G46" s="5">
        <v>166</v>
      </c>
      <c r="H46" s="5">
        <v>203</v>
      </c>
      <c r="I46" s="5">
        <f t="shared" si="5"/>
        <v>1032</v>
      </c>
      <c r="J46" s="7">
        <f t="shared" si="0"/>
        <v>172</v>
      </c>
    </row>
    <row r="47" spans="1:10" ht="12.75">
      <c r="A47" s="5">
        <f aca="true" t="shared" si="6" ref="A47:A55">A46</f>
        <v>27.11</v>
      </c>
      <c r="B47" s="6" t="s">
        <v>7</v>
      </c>
      <c r="C47" s="5">
        <v>127</v>
      </c>
      <c r="D47" s="5">
        <v>141</v>
      </c>
      <c r="E47" s="5">
        <v>149</v>
      </c>
      <c r="F47" s="5">
        <v>145</v>
      </c>
      <c r="G47" s="5">
        <v>173</v>
      </c>
      <c r="H47" s="5">
        <v>238</v>
      </c>
      <c r="I47" s="5">
        <f aca="true" t="shared" si="7" ref="I47:I55">SUM(C47:H47)</f>
        <v>973</v>
      </c>
      <c r="J47" s="7">
        <f t="shared" si="0"/>
        <v>162.16666666666666</v>
      </c>
    </row>
    <row r="48" spans="1:10" ht="12.75">
      <c r="A48" s="5">
        <f t="shared" si="6"/>
        <v>27.11</v>
      </c>
      <c r="B48" s="6" t="s">
        <v>29</v>
      </c>
      <c r="C48" s="5">
        <v>140</v>
      </c>
      <c r="D48" s="5">
        <v>147</v>
      </c>
      <c r="E48" s="5">
        <v>118</v>
      </c>
      <c r="F48" s="5">
        <v>132</v>
      </c>
      <c r="G48" s="5">
        <v>169</v>
      </c>
      <c r="H48" s="5">
        <v>128</v>
      </c>
      <c r="I48" s="5">
        <f t="shared" si="7"/>
        <v>834</v>
      </c>
      <c r="J48" s="7">
        <f t="shared" si="0"/>
        <v>139</v>
      </c>
    </row>
    <row r="49" spans="1:10" ht="12.75">
      <c r="A49" s="5">
        <v>28.11</v>
      </c>
      <c r="B49" s="6" t="s">
        <v>8</v>
      </c>
      <c r="C49" s="5">
        <v>171</v>
      </c>
      <c r="D49" s="5">
        <v>159</v>
      </c>
      <c r="E49" s="5">
        <v>175</v>
      </c>
      <c r="F49" s="5">
        <v>186</v>
      </c>
      <c r="G49" s="5">
        <v>167</v>
      </c>
      <c r="H49" s="5">
        <v>136</v>
      </c>
      <c r="I49" s="5">
        <f t="shared" si="7"/>
        <v>994</v>
      </c>
      <c r="J49" s="7">
        <f t="shared" si="0"/>
        <v>165.66666666666666</v>
      </c>
    </row>
    <row r="50" spans="1:10" ht="12.75">
      <c r="A50" s="5">
        <f t="shared" si="6"/>
        <v>28.11</v>
      </c>
      <c r="B50" s="6" t="s">
        <v>30</v>
      </c>
      <c r="C50" s="5">
        <v>151</v>
      </c>
      <c r="D50" s="5">
        <v>147</v>
      </c>
      <c r="E50" s="5">
        <v>155</v>
      </c>
      <c r="F50" s="5">
        <v>132</v>
      </c>
      <c r="G50" s="5">
        <v>185</v>
      </c>
      <c r="H50" s="5">
        <v>157</v>
      </c>
      <c r="I50" s="5">
        <f t="shared" si="7"/>
        <v>927</v>
      </c>
      <c r="J50" s="7">
        <f t="shared" si="0"/>
        <v>154.5</v>
      </c>
    </row>
    <row r="51" spans="1:10" ht="12.75">
      <c r="A51" s="5">
        <f t="shared" si="6"/>
        <v>28.11</v>
      </c>
      <c r="B51" s="6" t="s">
        <v>5</v>
      </c>
      <c r="C51" s="5">
        <v>198</v>
      </c>
      <c r="D51" s="5">
        <v>212</v>
      </c>
      <c r="E51" s="5">
        <v>192</v>
      </c>
      <c r="F51" s="5">
        <v>151</v>
      </c>
      <c r="G51" s="5">
        <v>165</v>
      </c>
      <c r="H51" s="5">
        <v>162</v>
      </c>
      <c r="I51" s="5">
        <f t="shared" si="7"/>
        <v>1080</v>
      </c>
      <c r="J51" s="7">
        <f t="shared" si="0"/>
        <v>180</v>
      </c>
    </row>
    <row r="52" spans="1:10" ht="12.75">
      <c r="A52" s="5">
        <f t="shared" si="6"/>
        <v>28.11</v>
      </c>
      <c r="B52" s="6" t="s">
        <v>18</v>
      </c>
      <c r="C52" s="5">
        <v>116</v>
      </c>
      <c r="D52" s="5">
        <v>103</v>
      </c>
      <c r="E52" s="5">
        <v>106</v>
      </c>
      <c r="F52" s="5">
        <v>133</v>
      </c>
      <c r="G52" s="5">
        <v>98</v>
      </c>
      <c r="H52" s="5">
        <v>97</v>
      </c>
      <c r="I52" s="5">
        <f t="shared" si="7"/>
        <v>653</v>
      </c>
      <c r="J52" s="7">
        <f t="shared" si="0"/>
        <v>108.83333333333333</v>
      </c>
    </row>
    <row r="53" spans="1:10" ht="12.75">
      <c r="A53" s="5">
        <f t="shared" si="6"/>
        <v>28.11</v>
      </c>
      <c r="B53" s="6" t="s">
        <v>19</v>
      </c>
      <c r="C53" s="5">
        <v>138</v>
      </c>
      <c r="D53" s="5">
        <v>135</v>
      </c>
      <c r="E53" s="5">
        <v>165</v>
      </c>
      <c r="F53" s="5">
        <v>142</v>
      </c>
      <c r="G53" s="5">
        <v>182</v>
      </c>
      <c r="H53" s="5">
        <v>158</v>
      </c>
      <c r="I53" s="5">
        <f t="shared" si="7"/>
        <v>920</v>
      </c>
      <c r="J53" s="7">
        <f t="shared" si="0"/>
        <v>153.33333333333334</v>
      </c>
    </row>
    <row r="54" spans="1:10" ht="12.75">
      <c r="A54" s="5">
        <v>30.11</v>
      </c>
      <c r="B54" s="6" t="s">
        <v>6</v>
      </c>
      <c r="C54" s="5">
        <v>172</v>
      </c>
      <c r="D54" s="5">
        <v>168</v>
      </c>
      <c r="E54" s="5">
        <v>156</v>
      </c>
      <c r="F54" s="5">
        <v>162</v>
      </c>
      <c r="G54" s="5">
        <v>145</v>
      </c>
      <c r="H54" s="5">
        <v>189</v>
      </c>
      <c r="I54" s="5">
        <f t="shared" si="7"/>
        <v>992</v>
      </c>
      <c r="J54" s="7">
        <f t="shared" si="0"/>
        <v>165.33333333333334</v>
      </c>
    </row>
    <row r="55" spans="1:10" ht="12.75">
      <c r="A55" s="5">
        <f t="shared" si="6"/>
        <v>30.11</v>
      </c>
      <c r="B55" s="6" t="s">
        <v>5</v>
      </c>
      <c r="C55" s="5">
        <v>147</v>
      </c>
      <c r="D55" s="5">
        <v>169</v>
      </c>
      <c r="E55" s="5">
        <v>163</v>
      </c>
      <c r="F55" s="5">
        <v>148</v>
      </c>
      <c r="G55" s="5">
        <v>156</v>
      </c>
      <c r="H55" s="5">
        <v>177</v>
      </c>
      <c r="I55" s="5">
        <f t="shared" si="7"/>
        <v>960</v>
      </c>
      <c r="J55" s="7">
        <f t="shared" si="0"/>
        <v>160</v>
      </c>
    </row>
    <row r="56" spans="1:10" ht="12.75">
      <c r="A56" s="5">
        <f aca="true" t="shared" si="8" ref="A56:A61">A55</f>
        <v>30.11</v>
      </c>
      <c r="B56" s="6" t="s">
        <v>18</v>
      </c>
      <c r="C56" s="5">
        <v>115</v>
      </c>
      <c r="D56" s="5">
        <v>189</v>
      </c>
      <c r="E56" s="5">
        <v>103</v>
      </c>
      <c r="F56" s="5">
        <v>85</v>
      </c>
      <c r="G56" s="5">
        <v>112</v>
      </c>
      <c r="H56" s="5">
        <v>94</v>
      </c>
      <c r="I56" s="5">
        <f aca="true" t="shared" si="9" ref="I56:I61">SUM(C56:H56)</f>
        <v>698</v>
      </c>
      <c r="J56" s="7">
        <f t="shared" si="0"/>
        <v>116.33333333333333</v>
      </c>
    </row>
    <row r="57" spans="1:10" ht="12.75">
      <c r="A57" s="5">
        <f t="shared" si="8"/>
        <v>30.11</v>
      </c>
      <c r="B57" s="6" t="s">
        <v>24</v>
      </c>
      <c r="C57" s="5">
        <v>140</v>
      </c>
      <c r="D57" s="5">
        <v>170</v>
      </c>
      <c r="E57" s="5">
        <v>107</v>
      </c>
      <c r="F57" s="5">
        <v>145</v>
      </c>
      <c r="G57" s="5">
        <v>133</v>
      </c>
      <c r="H57" s="5">
        <v>118</v>
      </c>
      <c r="I57" s="5">
        <f t="shared" si="9"/>
        <v>813</v>
      </c>
      <c r="J57" s="7">
        <f t="shared" si="0"/>
        <v>135.5</v>
      </c>
    </row>
    <row r="58" spans="1:10" ht="12.75">
      <c r="A58" s="5">
        <f t="shared" si="8"/>
        <v>30.11</v>
      </c>
      <c r="B58" s="6" t="s">
        <v>4</v>
      </c>
      <c r="C58" s="5">
        <v>169</v>
      </c>
      <c r="D58" s="5">
        <v>150</v>
      </c>
      <c r="E58" s="5">
        <v>149</v>
      </c>
      <c r="F58" s="5">
        <v>157</v>
      </c>
      <c r="G58" s="5">
        <v>185</v>
      </c>
      <c r="H58" s="5">
        <v>206</v>
      </c>
      <c r="I58" s="5">
        <f t="shared" si="9"/>
        <v>1016</v>
      </c>
      <c r="J58" s="7">
        <f t="shared" si="0"/>
        <v>169.33333333333334</v>
      </c>
    </row>
    <row r="59" spans="1:10" ht="12.75">
      <c r="A59" s="5">
        <f t="shared" si="8"/>
        <v>30.11</v>
      </c>
      <c r="B59" s="6" t="s">
        <v>19</v>
      </c>
      <c r="C59" s="5">
        <v>118</v>
      </c>
      <c r="D59" s="5">
        <v>118</v>
      </c>
      <c r="E59" s="5">
        <v>131</v>
      </c>
      <c r="F59" s="5">
        <v>184</v>
      </c>
      <c r="G59" s="5">
        <v>162</v>
      </c>
      <c r="H59" s="5">
        <v>146</v>
      </c>
      <c r="I59" s="5">
        <f t="shared" si="9"/>
        <v>859</v>
      </c>
      <c r="J59" s="7">
        <f t="shared" si="0"/>
        <v>143.16666666666666</v>
      </c>
    </row>
    <row r="60" spans="1:10" ht="12.75">
      <c r="A60" s="5">
        <f t="shared" si="8"/>
        <v>30.11</v>
      </c>
      <c r="B60" s="6" t="s">
        <v>21</v>
      </c>
      <c r="C60" s="5">
        <v>154</v>
      </c>
      <c r="D60" s="5">
        <v>156</v>
      </c>
      <c r="E60" s="5">
        <v>139</v>
      </c>
      <c r="F60" s="5">
        <v>152</v>
      </c>
      <c r="G60" s="5">
        <v>156</v>
      </c>
      <c r="H60" s="5">
        <v>113</v>
      </c>
      <c r="I60" s="5">
        <f t="shared" si="9"/>
        <v>870</v>
      </c>
      <c r="J60" s="7">
        <f t="shared" si="0"/>
        <v>145</v>
      </c>
    </row>
    <row r="61" spans="1:10" ht="12.75">
      <c r="A61" s="5">
        <f t="shared" si="8"/>
        <v>30.11</v>
      </c>
      <c r="B61" s="6" t="s">
        <v>20</v>
      </c>
      <c r="C61" s="5">
        <v>161</v>
      </c>
      <c r="D61" s="5">
        <v>119</v>
      </c>
      <c r="E61" s="5">
        <v>176</v>
      </c>
      <c r="F61" s="5">
        <v>149</v>
      </c>
      <c r="G61" s="5">
        <v>151</v>
      </c>
      <c r="H61" s="5">
        <v>155</v>
      </c>
      <c r="I61" s="5">
        <f t="shared" si="9"/>
        <v>911</v>
      </c>
      <c r="J61" s="7">
        <f t="shared" si="0"/>
        <v>151.83333333333334</v>
      </c>
    </row>
    <row r="62" spans="1:10" ht="12.75">
      <c r="A62" s="5">
        <v>1.12</v>
      </c>
      <c r="B62" s="6" t="s">
        <v>4</v>
      </c>
      <c r="C62" s="5">
        <v>189</v>
      </c>
      <c r="D62" s="5">
        <v>156</v>
      </c>
      <c r="E62" s="5">
        <v>181</v>
      </c>
      <c r="F62" s="5">
        <v>245</v>
      </c>
      <c r="G62" s="5">
        <v>160</v>
      </c>
      <c r="H62" s="5">
        <v>142</v>
      </c>
      <c r="I62" s="5">
        <f>SUM(C62:H62)</f>
        <v>1073</v>
      </c>
      <c r="J62" s="7">
        <f t="shared" si="0"/>
        <v>178.83333333333334</v>
      </c>
    </row>
    <row r="63" spans="1:10" ht="12.75">
      <c r="A63" s="5">
        <f>A62</f>
        <v>1.12</v>
      </c>
      <c r="B63" s="6" t="s">
        <v>31</v>
      </c>
      <c r="C63" s="5">
        <v>138</v>
      </c>
      <c r="D63" s="5">
        <v>147</v>
      </c>
      <c r="E63" s="5">
        <v>112</v>
      </c>
      <c r="F63" s="5">
        <v>163</v>
      </c>
      <c r="G63" s="5">
        <v>137</v>
      </c>
      <c r="H63" s="5">
        <v>140</v>
      </c>
      <c r="I63" s="5">
        <f>SUM(C63:H63)</f>
        <v>837</v>
      </c>
      <c r="J63" s="7">
        <f t="shared" si="0"/>
        <v>139.5</v>
      </c>
    </row>
    <row r="64" spans="1:10" ht="12.75">
      <c r="A64" s="5">
        <v>3.12</v>
      </c>
      <c r="B64" s="6" t="s">
        <v>27</v>
      </c>
      <c r="C64" s="5">
        <v>168</v>
      </c>
      <c r="D64" s="5">
        <v>149</v>
      </c>
      <c r="E64" s="5">
        <v>183</v>
      </c>
      <c r="F64" s="5">
        <v>179</v>
      </c>
      <c r="G64" s="5">
        <v>170</v>
      </c>
      <c r="H64" s="5">
        <v>152</v>
      </c>
      <c r="I64" s="5">
        <f>SUM(C64:H64)</f>
        <v>1001</v>
      </c>
      <c r="J64" s="7">
        <f t="shared" si="0"/>
        <v>166.83333333333334</v>
      </c>
    </row>
    <row r="65" spans="1:10" ht="12.75">
      <c r="A65" s="5">
        <f>A64</f>
        <v>3.12</v>
      </c>
      <c r="B65" s="6" t="s">
        <v>8</v>
      </c>
      <c r="C65" s="5">
        <v>183</v>
      </c>
      <c r="D65" s="5">
        <v>175</v>
      </c>
      <c r="E65" s="5">
        <v>152</v>
      </c>
      <c r="F65" s="5">
        <v>152</v>
      </c>
      <c r="G65" s="5">
        <v>158</v>
      </c>
      <c r="H65" s="5">
        <v>128</v>
      </c>
      <c r="I65" s="5">
        <f>SUM(C65:H65)</f>
        <v>948</v>
      </c>
      <c r="J65" s="7">
        <f t="shared" si="0"/>
        <v>158</v>
      </c>
    </row>
    <row r="66" spans="1:10" ht="12.75">
      <c r="A66" s="5">
        <v>4.12</v>
      </c>
      <c r="B66" s="6" t="s">
        <v>25</v>
      </c>
      <c r="C66" s="5">
        <v>165</v>
      </c>
      <c r="D66" s="5">
        <v>159</v>
      </c>
      <c r="E66" s="5">
        <v>118</v>
      </c>
      <c r="F66" s="5">
        <v>172</v>
      </c>
      <c r="G66" s="5">
        <v>132</v>
      </c>
      <c r="H66" s="5">
        <v>131</v>
      </c>
      <c r="I66" s="5">
        <f aca="true" t="shared" si="10" ref="I66:I72">SUM(C66:H66)</f>
        <v>877</v>
      </c>
      <c r="J66" s="7">
        <f t="shared" si="0"/>
        <v>146.16666666666666</v>
      </c>
    </row>
    <row r="67" spans="1:10" ht="12.75">
      <c r="A67" s="5">
        <f>A66</f>
        <v>4.12</v>
      </c>
      <c r="B67" s="6" t="s">
        <v>23</v>
      </c>
      <c r="C67" s="5">
        <v>142</v>
      </c>
      <c r="D67" s="5">
        <v>154</v>
      </c>
      <c r="E67" s="5">
        <v>193</v>
      </c>
      <c r="F67" s="5">
        <v>199</v>
      </c>
      <c r="G67" s="5">
        <v>144</v>
      </c>
      <c r="H67" s="5">
        <v>128</v>
      </c>
      <c r="I67" s="5">
        <f t="shared" si="10"/>
        <v>960</v>
      </c>
      <c r="J67" s="7">
        <f aca="true" t="shared" si="11" ref="J67:J123">I67/6</f>
        <v>160</v>
      </c>
    </row>
    <row r="68" spans="1:10" ht="12.75">
      <c r="A68" s="5">
        <f>A67</f>
        <v>4.12</v>
      </c>
      <c r="B68" s="6" t="s">
        <v>25</v>
      </c>
      <c r="C68" s="5">
        <v>108</v>
      </c>
      <c r="D68" s="5">
        <v>177</v>
      </c>
      <c r="E68" s="5">
        <v>170</v>
      </c>
      <c r="F68" s="5">
        <v>166</v>
      </c>
      <c r="G68" s="5">
        <v>161</v>
      </c>
      <c r="H68" s="5">
        <v>154</v>
      </c>
      <c r="I68" s="5">
        <f t="shared" si="10"/>
        <v>936</v>
      </c>
      <c r="J68" s="7">
        <f t="shared" si="11"/>
        <v>156</v>
      </c>
    </row>
    <row r="69" spans="1:10" ht="12.75">
      <c r="A69" s="5">
        <f>A68</f>
        <v>4.12</v>
      </c>
      <c r="B69" s="6" t="s">
        <v>31</v>
      </c>
      <c r="C69" s="5">
        <v>143</v>
      </c>
      <c r="D69" s="5">
        <v>139</v>
      </c>
      <c r="E69" s="5">
        <v>137</v>
      </c>
      <c r="F69" s="5">
        <v>131</v>
      </c>
      <c r="G69" s="5">
        <v>133</v>
      </c>
      <c r="H69" s="5">
        <v>130</v>
      </c>
      <c r="I69" s="5">
        <f t="shared" si="10"/>
        <v>813</v>
      </c>
      <c r="J69" s="7">
        <f t="shared" si="11"/>
        <v>135.5</v>
      </c>
    </row>
    <row r="70" spans="1:10" ht="12.75">
      <c r="A70" s="5" t="s">
        <v>32</v>
      </c>
      <c r="B70" s="6" t="s">
        <v>30</v>
      </c>
      <c r="C70" s="5">
        <v>169</v>
      </c>
      <c r="D70" s="5">
        <v>202</v>
      </c>
      <c r="E70" s="5">
        <v>180</v>
      </c>
      <c r="F70" s="5">
        <v>184</v>
      </c>
      <c r="G70" s="5">
        <v>190</v>
      </c>
      <c r="H70" s="5">
        <v>170</v>
      </c>
      <c r="I70" s="5">
        <f t="shared" si="10"/>
        <v>1095</v>
      </c>
      <c r="J70" s="7">
        <f t="shared" si="11"/>
        <v>182.5</v>
      </c>
    </row>
    <row r="71" spans="1:10" ht="12.75">
      <c r="A71" s="5">
        <v>5.12</v>
      </c>
      <c r="B71" s="6" t="s">
        <v>19</v>
      </c>
      <c r="C71" s="5">
        <v>165</v>
      </c>
      <c r="D71" s="5">
        <v>161</v>
      </c>
      <c r="E71" s="5">
        <v>175</v>
      </c>
      <c r="F71" s="5">
        <v>167</v>
      </c>
      <c r="G71" s="5">
        <v>139</v>
      </c>
      <c r="H71" s="5">
        <v>159</v>
      </c>
      <c r="I71" s="5">
        <f t="shared" si="10"/>
        <v>966</v>
      </c>
      <c r="J71" s="7">
        <f t="shared" si="11"/>
        <v>161</v>
      </c>
    </row>
    <row r="72" spans="1:10" ht="12.75">
      <c r="A72" s="5">
        <v>5.12</v>
      </c>
      <c r="B72" s="6" t="s">
        <v>9</v>
      </c>
      <c r="C72" s="5">
        <v>96</v>
      </c>
      <c r="D72" s="5">
        <v>139</v>
      </c>
      <c r="E72" s="5">
        <v>172</v>
      </c>
      <c r="F72" s="5">
        <v>108</v>
      </c>
      <c r="G72" s="5">
        <v>114</v>
      </c>
      <c r="H72" s="5">
        <v>105</v>
      </c>
      <c r="I72" s="5">
        <f t="shared" si="10"/>
        <v>734</v>
      </c>
      <c r="J72" s="7">
        <f t="shared" si="11"/>
        <v>122.33333333333333</v>
      </c>
    </row>
    <row r="73" spans="1:10" ht="12.75">
      <c r="A73" s="5">
        <v>6.12</v>
      </c>
      <c r="B73" s="6" t="s">
        <v>4</v>
      </c>
      <c r="C73" s="5">
        <v>237</v>
      </c>
      <c r="D73" s="5">
        <v>179</v>
      </c>
      <c r="E73" s="5">
        <v>138</v>
      </c>
      <c r="F73" s="5">
        <v>185</v>
      </c>
      <c r="G73" s="5">
        <v>163</v>
      </c>
      <c r="H73" s="5">
        <v>183</v>
      </c>
      <c r="I73" s="5">
        <f aca="true" t="shared" si="12" ref="I73:I99">SUM(C73:H73)</f>
        <v>1085</v>
      </c>
      <c r="J73" s="7">
        <f t="shared" si="11"/>
        <v>180.83333333333334</v>
      </c>
    </row>
    <row r="74" spans="1:10" ht="12.75">
      <c r="A74" s="5">
        <v>6.12</v>
      </c>
      <c r="B74" s="6" t="s">
        <v>31</v>
      </c>
      <c r="C74" s="5">
        <v>149</v>
      </c>
      <c r="D74" s="5">
        <v>111</v>
      </c>
      <c r="E74" s="5">
        <v>169</v>
      </c>
      <c r="F74" s="5">
        <v>169</v>
      </c>
      <c r="G74" s="5">
        <v>137</v>
      </c>
      <c r="H74" s="5">
        <v>139</v>
      </c>
      <c r="I74" s="5">
        <f t="shared" si="12"/>
        <v>874</v>
      </c>
      <c r="J74" s="7">
        <f t="shared" si="11"/>
        <v>145.66666666666666</v>
      </c>
    </row>
    <row r="75" spans="1:10" ht="12.75">
      <c r="A75" s="5">
        <v>6.12</v>
      </c>
      <c r="B75" s="6" t="s">
        <v>29</v>
      </c>
      <c r="C75" s="5">
        <v>132</v>
      </c>
      <c r="D75" s="5">
        <v>187</v>
      </c>
      <c r="E75" s="5">
        <v>213</v>
      </c>
      <c r="F75" s="5">
        <v>168</v>
      </c>
      <c r="G75" s="5">
        <v>169</v>
      </c>
      <c r="H75" s="5">
        <v>128</v>
      </c>
      <c r="I75" s="5">
        <f t="shared" si="12"/>
        <v>997</v>
      </c>
      <c r="J75" s="7">
        <f t="shared" si="11"/>
        <v>166.16666666666666</v>
      </c>
    </row>
    <row r="76" spans="1:10" ht="12.75">
      <c r="A76" s="5">
        <f>A75</f>
        <v>6.12</v>
      </c>
      <c r="B76" s="6" t="s">
        <v>33</v>
      </c>
      <c r="C76" s="5">
        <v>154</v>
      </c>
      <c r="D76" s="5">
        <v>124</v>
      </c>
      <c r="E76" s="5">
        <v>124</v>
      </c>
      <c r="F76" s="5">
        <v>121</v>
      </c>
      <c r="G76" s="5">
        <v>137</v>
      </c>
      <c r="H76" s="5">
        <v>122</v>
      </c>
      <c r="I76" s="5">
        <f t="shared" si="12"/>
        <v>782</v>
      </c>
      <c r="J76" s="7">
        <f t="shared" si="11"/>
        <v>130.33333333333334</v>
      </c>
    </row>
    <row r="77" spans="1:10" ht="12.75">
      <c r="A77" s="5">
        <f aca="true" t="shared" si="13" ref="A77:A92">A76</f>
        <v>6.12</v>
      </c>
      <c r="B77" s="6" t="s">
        <v>26</v>
      </c>
      <c r="C77" s="5">
        <v>173</v>
      </c>
      <c r="D77" s="5">
        <v>184</v>
      </c>
      <c r="E77" s="5">
        <v>192</v>
      </c>
      <c r="F77" s="5">
        <v>195</v>
      </c>
      <c r="G77" s="5">
        <v>168</v>
      </c>
      <c r="H77" s="5">
        <v>221</v>
      </c>
      <c r="I77" s="5">
        <f t="shared" si="12"/>
        <v>1133</v>
      </c>
      <c r="J77" s="7">
        <f t="shared" si="11"/>
        <v>188.83333333333334</v>
      </c>
    </row>
    <row r="78" spans="1:10" ht="12.75">
      <c r="A78" s="5">
        <f t="shared" si="13"/>
        <v>6.12</v>
      </c>
      <c r="B78" s="6" t="s">
        <v>23</v>
      </c>
      <c r="C78" s="5">
        <v>145</v>
      </c>
      <c r="D78" s="5">
        <v>138</v>
      </c>
      <c r="E78" s="5">
        <v>171</v>
      </c>
      <c r="F78" s="5">
        <v>155</v>
      </c>
      <c r="G78" s="5">
        <v>114</v>
      </c>
      <c r="H78" s="5">
        <v>143</v>
      </c>
      <c r="I78" s="5">
        <f t="shared" si="12"/>
        <v>866</v>
      </c>
      <c r="J78" s="7">
        <f t="shared" si="11"/>
        <v>144.33333333333334</v>
      </c>
    </row>
    <row r="79" spans="1:10" ht="12.75">
      <c r="A79" s="5">
        <v>7.12</v>
      </c>
      <c r="B79" s="6" t="s">
        <v>21</v>
      </c>
      <c r="C79" s="5">
        <v>90</v>
      </c>
      <c r="D79" s="5">
        <v>104</v>
      </c>
      <c r="E79" s="5">
        <v>120</v>
      </c>
      <c r="F79" s="5">
        <v>159</v>
      </c>
      <c r="G79" s="5">
        <v>159</v>
      </c>
      <c r="H79" s="5">
        <v>140</v>
      </c>
      <c r="I79" s="5">
        <f t="shared" si="12"/>
        <v>772</v>
      </c>
      <c r="J79" s="7">
        <f t="shared" si="11"/>
        <v>128.66666666666666</v>
      </c>
    </row>
    <row r="80" spans="1:10" ht="12.75">
      <c r="A80" s="5">
        <f t="shared" si="13"/>
        <v>7.12</v>
      </c>
      <c r="B80" s="6" t="s">
        <v>31</v>
      </c>
      <c r="C80" s="5">
        <v>147</v>
      </c>
      <c r="D80" s="5">
        <v>157</v>
      </c>
      <c r="E80" s="5">
        <v>126</v>
      </c>
      <c r="F80" s="5">
        <v>113</v>
      </c>
      <c r="G80" s="5">
        <v>156</v>
      </c>
      <c r="H80" s="5">
        <v>118</v>
      </c>
      <c r="I80" s="5">
        <f t="shared" si="12"/>
        <v>817</v>
      </c>
      <c r="J80" s="7">
        <f t="shared" si="11"/>
        <v>136.16666666666666</v>
      </c>
    </row>
    <row r="81" spans="1:10" ht="12.75">
      <c r="A81" s="5">
        <f t="shared" si="13"/>
        <v>7.12</v>
      </c>
      <c r="B81" s="6" t="s">
        <v>5</v>
      </c>
      <c r="C81" s="5">
        <v>184</v>
      </c>
      <c r="D81" s="5">
        <v>234</v>
      </c>
      <c r="E81" s="5">
        <v>153</v>
      </c>
      <c r="F81" s="5">
        <v>154</v>
      </c>
      <c r="G81" s="5">
        <v>149</v>
      </c>
      <c r="H81" s="5">
        <v>178</v>
      </c>
      <c r="I81" s="5">
        <f t="shared" si="12"/>
        <v>1052</v>
      </c>
      <c r="J81" s="7">
        <f t="shared" si="11"/>
        <v>175.33333333333334</v>
      </c>
    </row>
    <row r="82" spans="1:10" ht="12.75">
      <c r="A82" s="5">
        <f t="shared" si="13"/>
        <v>7.12</v>
      </c>
      <c r="B82" s="6" t="s">
        <v>18</v>
      </c>
      <c r="C82" s="5">
        <v>84</v>
      </c>
      <c r="D82" s="5">
        <v>101</v>
      </c>
      <c r="E82" s="5">
        <v>125</v>
      </c>
      <c r="F82" s="5">
        <v>116</v>
      </c>
      <c r="G82" s="5">
        <v>122</v>
      </c>
      <c r="H82" s="5">
        <v>104</v>
      </c>
      <c r="I82" s="5">
        <f t="shared" si="12"/>
        <v>652</v>
      </c>
      <c r="J82" s="7">
        <f t="shared" si="11"/>
        <v>108.66666666666667</v>
      </c>
    </row>
    <row r="83" spans="1:10" ht="12.75">
      <c r="A83" s="5">
        <f t="shared" si="13"/>
        <v>7.12</v>
      </c>
      <c r="B83" s="6" t="s">
        <v>6</v>
      </c>
      <c r="C83" s="5">
        <v>227</v>
      </c>
      <c r="D83" s="5">
        <v>182</v>
      </c>
      <c r="E83" s="5">
        <v>150</v>
      </c>
      <c r="F83" s="5">
        <v>133</v>
      </c>
      <c r="G83" s="5">
        <v>189</v>
      </c>
      <c r="H83" s="5">
        <v>162</v>
      </c>
      <c r="I83" s="5">
        <f t="shared" si="12"/>
        <v>1043</v>
      </c>
      <c r="J83" s="7">
        <f t="shared" si="11"/>
        <v>173.83333333333334</v>
      </c>
    </row>
    <row r="84" spans="1:10" ht="12.75">
      <c r="A84" s="5">
        <f t="shared" si="13"/>
        <v>7.12</v>
      </c>
      <c r="B84" s="6" t="s">
        <v>29</v>
      </c>
      <c r="C84" s="5">
        <v>144</v>
      </c>
      <c r="D84" s="5">
        <v>167</v>
      </c>
      <c r="E84" s="5">
        <v>147</v>
      </c>
      <c r="F84" s="5">
        <v>164</v>
      </c>
      <c r="G84" s="5">
        <v>117</v>
      </c>
      <c r="H84" s="5">
        <v>199</v>
      </c>
      <c r="I84" s="5">
        <f t="shared" si="12"/>
        <v>938</v>
      </c>
      <c r="J84" s="7">
        <f t="shared" si="11"/>
        <v>156.33333333333334</v>
      </c>
    </row>
    <row r="85" spans="1:10" ht="12.75">
      <c r="A85" s="5">
        <f t="shared" si="13"/>
        <v>7.12</v>
      </c>
      <c r="B85" s="6" t="s">
        <v>19</v>
      </c>
      <c r="C85" s="5">
        <v>149</v>
      </c>
      <c r="D85" s="5">
        <v>153</v>
      </c>
      <c r="E85" s="5">
        <v>149</v>
      </c>
      <c r="F85" s="5">
        <v>157</v>
      </c>
      <c r="G85" s="5">
        <v>182</v>
      </c>
      <c r="H85" s="5">
        <v>143</v>
      </c>
      <c r="I85" s="5">
        <f t="shared" si="12"/>
        <v>933</v>
      </c>
      <c r="J85" s="7">
        <f t="shared" si="11"/>
        <v>155.5</v>
      </c>
    </row>
    <row r="86" spans="1:10" ht="12.75">
      <c r="A86" s="5">
        <f t="shared" si="13"/>
        <v>7.12</v>
      </c>
      <c r="B86" s="6" t="s">
        <v>25</v>
      </c>
      <c r="C86" s="5">
        <v>216</v>
      </c>
      <c r="D86" s="5">
        <v>176</v>
      </c>
      <c r="E86" s="5">
        <v>160</v>
      </c>
      <c r="F86" s="5">
        <v>145</v>
      </c>
      <c r="G86" s="5">
        <v>145</v>
      </c>
      <c r="H86" s="5">
        <v>136</v>
      </c>
      <c r="I86" s="5">
        <f t="shared" si="12"/>
        <v>978</v>
      </c>
      <c r="J86" s="7">
        <f t="shared" si="11"/>
        <v>163</v>
      </c>
    </row>
    <row r="87" spans="1:10" ht="12.75">
      <c r="A87" s="5">
        <v>8.12</v>
      </c>
      <c r="B87" s="6" t="s">
        <v>6</v>
      </c>
      <c r="C87" s="5">
        <v>171</v>
      </c>
      <c r="D87" s="5">
        <v>201</v>
      </c>
      <c r="E87" s="5">
        <v>160</v>
      </c>
      <c r="F87" s="5">
        <v>171</v>
      </c>
      <c r="G87" s="5">
        <v>141</v>
      </c>
      <c r="H87" s="5">
        <v>142</v>
      </c>
      <c r="I87" s="5">
        <f t="shared" si="12"/>
        <v>986</v>
      </c>
      <c r="J87" s="7">
        <f t="shared" si="11"/>
        <v>164.33333333333334</v>
      </c>
    </row>
    <row r="88" spans="1:10" ht="12.75">
      <c r="A88" s="5">
        <f t="shared" si="13"/>
        <v>8.12</v>
      </c>
      <c r="B88" s="6" t="s">
        <v>7</v>
      </c>
      <c r="C88" s="5">
        <v>180</v>
      </c>
      <c r="D88" s="5">
        <v>165</v>
      </c>
      <c r="E88" s="5">
        <v>156</v>
      </c>
      <c r="F88" s="5">
        <v>171</v>
      </c>
      <c r="G88" s="5">
        <v>126</v>
      </c>
      <c r="H88" s="5">
        <v>121</v>
      </c>
      <c r="I88" s="5">
        <f t="shared" si="12"/>
        <v>919</v>
      </c>
      <c r="J88" s="7">
        <f t="shared" si="11"/>
        <v>153.16666666666666</v>
      </c>
    </row>
    <row r="89" spans="1:10" ht="12.75">
      <c r="A89" s="5">
        <f t="shared" si="13"/>
        <v>8.12</v>
      </c>
      <c r="B89" s="6" t="s">
        <v>34</v>
      </c>
      <c r="C89" s="5">
        <v>159</v>
      </c>
      <c r="D89" s="5">
        <v>170</v>
      </c>
      <c r="E89" s="5">
        <v>164</v>
      </c>
      <c r="F89" s="5">
        <v>156</v>
      </c>
      <c r="G89" s="5">
        <v>141</v>
      </c>
      <c r="H89" s="5">
        <v>181</v>
      </c>
      <c r="I89" s="5">
        <f t="shared" si="12"/>
        <v>971</v>
      </c>
      <c r="J89" s="7">
        <f t="shared" si="11"/>
        <v>161.83333333333334</v>
      </c>
    </row>
    <row r="90" spans="1:10" ht="12.75">
      <c r="A90" s="5">
        <f t="shared" si="13"/>
        <v>8.12</v>
      </c>
      <c r="B90" s="6" t="s">
        <v>8</v>
      </c>
      <c r="C90" s="5">
        <v>205</v>
      </c>
      <c r="D90" s="5">
        <v>202</v>
      </c>
      <c r="E90" s="5">
        <v>213</v>
      </c>
      <c r="F90" s="5">
        <v>173</v>
      </c>
      <c r="G90" s="5">
        <v>182</v>
      </c>
      <c r="H90" s="5">
        <v>191</v>
      </c>
      <c r="I90" s="5">
        <f t="shared" si="12"/>
        <v>1166</v>
      </c>
      <c r="J90" s="7">
        <f t="shared" si="11"/>
        <v>194.33333333333334</v>
      </c>
    </row>
    <row r="91" spans="1:10" ht="12.75">
      <c r="A91" s="5">
        <f t="shared" si="13"/>
        <v>8.12</v>
      </c>
      <c r="B91" s="6" t="s">
        <v>19</v>
      </c>
      <c r="C91" s="5">
        <v>191</v>
      </c>
      <c r="D91" s="5">
        <v>187</v>
      </c>
      <c r="E91" s="5">
        <v>134</v>
      </c>
      <c r="F91" s="5">
        <v>136</v>
      </c>
      <c r="G91" s="5">
        <v>161</v>
      </c>
      <c r="H91" s="5">
        <v>212</v>
      </c>
      <c r="I91" s="5">
        <f t="shared" si="12"/>
        <v>1021</v>
      </c>
      <c r="J91" s="7">
        <f t="shared" si="11"/>
        <v>170.16666666666666</v>
      </c>
    </row>
    <row r="92" spans="1:10" ht="12.75">
      <c r="A92" s="5">
        <f t="shared" si="13"/>
        <v>8.12</v>
      </c>
      <c r="B92" s="6" t="s">
        <v>9</v>
      </c>
      <c r="C92" s="5">
        <v>107</v>
      </c>
      <c r="D92" s="5">
        <v>127</v>
      </c>
      <c r="E92" s="5">
        <v>159</v>
      </c>
      <c r="F92" s="5">
        <v>144</v>
      </c>
      <c r="G92" s="5">
        <v>122</v>
      </c>
      <c r="H92" s="5">
        <v>123</v>
      </c>
      <c r="I92" s="5">
        <f t="shared" si="12"/>
        <v>782</v>
      </c>
      <c r="J92" s="7">
        <f t="shared" si="11"/>
        <v>130.33333333333334</v>
      </c>
    </row>
    <row r="93" spans="1:10" ht="12.75">
      <c r="A93" s="5">
        <v>9.12</v>
      </c>
      <c r="B93" s="6" t="s">
        <v>6</v>
      </c>
      <c r="C93" s="5">
        <v>136</v>
      </c>
      <c r="D93" s="5">
        <v>177</v>
      </c>
      <c r="E93" s="5">
        <v>127</v>
      </c>
      <c r="F93" s="5">
        <v>158</v>
      </c>
      <c r="G93" s="5">
        <v>180</v>
      </c>
      <c r="H93" s="5">
        <v>136</v>
      </c>
      <c r="I93" s="5">
        <f t="shared" si="12"/>
        <v>914</v>
      </c>
      <c r="J93" s="7">
        <f t="shared" si="11"/>
        <v>152.33333333333334</v>
      </c>
    </row>
    <row r="94" spans="1:10" ht="12.75">
      <c r="A94" s="5">
        <v>9.12</v>
      </c>
      <c r="B94" s="6" t="s">
        <v>5</v>
      </c>
      <c r="C94" s="5">
        <v>160</v>
      </c>
      <c r="D94" s="5">
        <v>191</v>
      </c>
      <c r="E94" s="5">
        <v>193</v>
      </c>
      <c r="F94" s="5">
        <v>136</v>
      </c>
      <c r="G94" s="5">
        <v>164</v>
      </c>
      <c r="H94" s="5">
        <v>161</v>
      </c>
      <c r="I94" s="5">
        <f t="shared" si="12"/>
        <v>1005</v>
      </c>
      <c r="J94" s="7">
        <f t="shared" si="11"/>
        <v>167.5</v>
      </c>
    </row>
    <row r="95" spans="1:10" ht="12.75">
      <c r="A95" s="5">
        <v>9.12</v>
      </c>
      <c r="B95" s="6" t="s">
        <v>29</v>
      </c>
      <c r="C95" s="5">
        <v>189</v>
      </c>
      <c r="D95" s="5">
        <v>169</v>
      </c>
      <c r="E95" s="5">
        <v>156</v>
      </c>
      <c r="F95" s="5">
        <v>157</v>
      </c>
      <c r="G95" s="5">
        <v>158</v>
      </c>
      <c r="H95" s="5">
        <v>167</v>
      </c>
      <c r="I95" s="5">
        <f t="shared" si="12"/>
        <v>996</v>
      </c>
      <c r="J95" s="7">
        <f t="shared" si="11"/>
        <v>166</v>
      </c>
    </row>
    <row r="96" spans="1:10" ht="12.75">
      <c r="A96" s="5">
        <v>9.12</v>
      </c>
      <c r="B96" s="6" t="s">
        <v>8</v>
      </c>
      <c r="C96" s="5">
        <v>146</v>
      </c>
      <c r="D96" s="5">
        <v>192</v>
      </c>
      <c r="E96" s="5">
        <v>215</v>
      </c>
      <c r="F96" s="5">
        <v>164</v>
      </c>
      <c r="G96" s="5">
        <v>155</v>
      </c>
      <c r="H96" s="5">
        <v>164</v>
      </c>
      <c r="I96" s="5">
        <f t="shared" si="12"/>
        <v>1036</v>
      </c>
      <c r="J96" s="7">
        <f t="shared" si="11"/>
        <v>172.66666666666666</v>
      </c>
    </row>
    <row r="97" spans="1:10" ht="12.75">
      <c r="A97" s="5">
        <v>9.12</v>
      </c>
      <c r="B97" s="6" t="s">
        <v>5</v>
      </c>
      <c r="C97" s="5">
        <v>172</v>
      </c>
      <c r="D97" s="5">
        <v>163</v>
      </c>
      <c r="E97" s="5">
        <v>141</v>
      </c>
      <c r="F97" s="5">
        <v>214</v>
      </c>
      <c r="G97" s="5">
        <v>145</v>
      </c>
      <c r="H97" s="5">
        <v>182</v>
      </c>
      <c r="I97" s="5">
        <f t="shared" si="12"/>
        <v>1017</v>
      </c>
      <c r="J97" s="7">
        <f t="shared" si="11"/>
        <v>169.5</v>
      </c>
    </row>
    <row r="98" spans="1:10" ht="12.75">
      <c r="A98" s="5">
        <v>9.12</v>
      </c>
      <c r="B98" s="6" t="s">
        <v>18</v>
      </c>
      <c r="C98" s="5">
        <v>105</v>
      </c>
      <c r="D98" s="5">
        <v>97</v>
      </c>
      <c r="E98" s="5">
        <v>97</v>
      </c>
      <c r="F98" s="5">
        <v>104</v>
      </c>
      <c r="G98" s="5">
        <v>69</v>
      </c>
      <c r="H98" s="5">
        <v>164</v>
      </c>
      <c r="I98" s="5">
        <f t="shared" si="12"/>
        <v>636</v>
      </c>
      <c r="J98" s="7">
        <f t="shared" si="11"/>
        <v>106</v>
      </c>
    </row>
    <row r="99" spans="1:10" ht="12.75">
      <c r="A99" s="5">
        <v>10.12</v>
      </c>
      <c r="B99" s="6" t="s">
        <v>8</v>
      </c>
      <c r="C99" s="5">
        <v>176</v>
      </c>
      <c r="D99" s="5">
        <v>178</v>
      </c>
      <c r="E99" s="5">
        <v>175</v>
      </c>
      <c r="F99" s="5">
        <v>201</v>
      </c>
      <c r="G99" s="5">
        <v>204</v>
      </c>
      <c r="H99" s="5">
        <v>202</v>
      </c>
      <c r="I99" s="5">
        <f t="shared" si="12"/>
        <v>1136</v>
      </c>
      <c r="J99" s="7">
        <f t="shared" si="11"/>
        <v>189.33333333333334</v>
      </c>
    </row>
    <row r="100" spans="1:10" ht="12.75">
      <c r="A100" s="5">
        <v>10.12</v>
      </c>
      <c r="B100" s="6" t="s">
        <v>27</v>
      </c>
      <c r="C100" s="5">
        <v>144</v>
      </c>
      <c r="D100" s="5">
        <v>190</v>
      </c>
      <c r="E100" s="5">
        <v>145</v>
      </c>
      <c r="F100" s="5">
        <v>164</v>
      </c>
      <c r="G100" s="5">
        <v>169</v>
      </c>
      <c r="H100" s="5">
        <v>139</v>
      </c>
      <c r="I100" s="5">
        <f aca="true" t="shared" si="14" ref="I100:I106">SUM(C100:H100)</f>
        <v>951</v>
      </c>
      <c r="J100" s="7">
        <f t="shared" si="11"/>
        <v>158.5</v>
      </c>
    </row>
    <row r="101" spans="1:10" ht="12.75">
      <c r="A101" s="5">
        <v>10.12</v>
      </c>
      <c r="B101" s="6" t="s">
        <v>28</v>
      </c>
      <c r="C101" s="5">
        <v>115</v>
      </c>
      <c r="D101" s="5">
        <v>211</v>
      </c>
      <c r="E101" s="5">
        <v>154</v>
      </c>
      <c r="F101" s="5">
        <v>163</v>
      </c>
      <c r="G101" s="5">
        <v>157</v>
      </c>
      <c r="H101" s="5">
        <v>143</v>
      </c>
      <c r="I101" s="5">
        <f t="shared" si="14"/>
        <v>943</v>
      </c>
      <c r="J101" s="7">
        <f t="shared" si="11"/>
        <v>157.16666666666666</v>
      </c>
    </row>
    <row r="102" spans="1:10" ht="12.75">
      <c r="A102" s="5">
        <v>10.12</v>
      </c>
      <c r="B102" s="6" t="s">
        <v>28</v>
      </c>
      <c r="C102" s="5">
        <v>131</v>
      </c>
      <c r="D102" s="5">
        <v>163</v>
      </c>
      <c r="E102" s="5">
        <v>233</v>
      </c>
      <c r="F102" s="5">
        <v>171</v>
      </c>
      <c r="G102" s="5">
        <v>182</v>
      </c>
      <c r="H102" s="5">
        <v>147</v>
      </c>
      <c r="I102" s="5">
        <f t="shared" si="14"/>
        <v>1027</v>
      </c>
      <c r="J102" s="7">
        <f t="shared" si="11"/>
        <v>171.16666666666666</v>
      </c>
    </row>
    <row r="103" spans="1:10" ht="12.75">
      <c r="A103" s="5">
        <v>10.12</v>
      </c>
      <c r="B103" s="6" t="s">
        <v>23</v>
      </c>
      <c r="C103" s="5">
        <v>171</v>
      </c>
      <c r="D103" s="5">
        <v>126</v>
      </c>
      <c r="E103" s="5">
        <v>179</v>
      </c>
      <c r="F103" s="5">
        <v>170</v>
      </c>
      <c r="G103" s="5">
        <v>142</v>
      </c>
      <c r="H103" s="5">
        <v>184</v>
      </c>
      <c r="I103" s="5">
        <f t="shared" si="14"/>
        <v>972</v>
      </c>
      <c r="J103" s="7">
        <f t="shared" si="11"/>
        <v>162</v>
      </c>
    </row>
    <row r="104" spans="1:10" ht="12.75">
      <c r="A104" s="5">
        <v>10.12</v>
      </c>
      <c r="B104" s="6" t="s">
        <v>19</v>
      </c>
      <c r="C104" s="5">
        <v>158</v>
      </c>
      <c r="D104" s="5">
        <v>208</v>
      </c>
      <c r="E104" s="5">
        <v>156</v>
      </c>
      <c r="F104" s="5">
        <v>155</v>
      </c>
      <c r="G104" s="5">
        <v>181</v>
      </c>
      <c r="H104" s="5">
        <v>178</v>
      </c>
      <c r="I104" s="5">
        <f t="shared" si="14"/>
        <v>1036</v>
      </c>
      <c r="J104" s="7">
        <f t="shared" si="11"/>
        <v>172.66666666666666</v>
      </c>
    </row>
    <row r="105" spans="1:10" ht="12.75">
      <c r="A105" s="5">
        <v>10.12</v>
      </c>
      <c r="B105" s="6" t="s">
        <v>22</v>
      </c>
      <c r="C105" s="5">
        <v>132</v>
      </c>
      <c r="D105" s="5">
        <v>194</v>
      </c>
      <c r="E105" s="5">
        <v>156</v>
      </c>
      <c r="F105" s="5">
        <v>187</v>
      </c>
      <c r="G105" s="5">
        <v>129</v>
      </c>
      <c r="H105" s="5">
        <v>112</v>
      </c>
      <c r="I105" s="5">
        <f t="shared" si="14"/>
        <v>910</v>
      </c>
      <c r="J105" s="7">
        <f t="shared" si="11"/>
        <v>151.66666666666666</v>
      </c>
    </row>
    <row r="106" spans="1:10" ht="12.75">
      <c r="A106" s="5">
        <v>10.12</v>
      </c>
      <c r="B106" s="6" t="s">
        <v>29</v>
      </c>
      <c r="C106" s="5">
        <v>132</v>
      </c>
      <c r="D106" s="5">
        <v>111</v>
      </c>
      <c r="E106" s="5">
        <v>189</v>
      </c>
      <c r="F106" s="5">
        <v>169</v>
      </c>
      <c r="G106" s="5">
        <v>131</v>
      </c>
      <c r="H106" s="5"/>
      <c r="I106" s="5">
        <f t="shared" si="14"/>
        <v>732</v>
      </c>
      <c r="J106" s="7">
        <f t="shared" si="11"/>
        <v>122</v>
      </c>
    </row>
    <row r="107" spans="1:10" ht="12.75">
      <c r="A107" s="5">
        <v>10.12</v>
      </c>
      <c r="B107" s="6" t="s">
        <v>33</v>
      </c>
      <c r="C107" s="5">
        <v>104</v>
      </c>
      <c r="D107" s="5">
        <v>110</v>
      </c>
      <c r="E107" s="5">
        <v>109</v>
      </c>
      <c r="F107" s="5">
        <v>132</v>
      </c>
      <c r="G107" s="5">
        <v>138</v>
      </c>
      <c r="H107" s="5"/>
      <c r="I107" s="5">
        <f aca="true" t="shared" si="15" ref="I107:I115">SUM(C107:H107)</f>
        <v>593</v>
      </c>
      <c r="J107" s="7">
        <f t="shared" si="11"/>
        <v>98.83333333333333</v>
      </c>
    </row>
    <row r="108" spans="1:10" ht="12.75">
      <c r="A108" s="5">
        <v>11.12</v>
      </c>
      <c r="B108" s="6" t="s">
        <v>26</v>
      </c>
      <c r="C108" s="5">
        <v>158</v>
      </c>
      <c r="D108" s="5">
        <v>181</v>
      </c>
      <c r="E108" s="5">
        <v>185</v>
      </c>
      <c r="F108" s="5">
        <v>154</v>
      </c>
      <c r="G108" s="5">
        <v>208</v>
      </c>
      <c r="H108" s="5">
        <v>201</v>
      </c>
      <c r="I108" s="5">
        <f t="shared" si="15"/>
        <v>1087</v>
      </c>
      <c r="J108" s="7">
        <f t="shared" si="11"/>
        <v>181.16666666666666</v>
      </c>
    </row>
    <row r="109" spans="1:10" ht="12.75">
      <c r="A109" s="5">
        <f>A108</f>
        <v>11.12</v>
      </c>
      <c r="B109" s="6" t="s">
        <v>6</v>
      </c>
      <c r="C109" s="5">
        <v>178</v>
      </c>
      <c r="D109" s="5">
        <v>190</v>
      </c>
      <c r="E109" s="5">
        <v>159</v>
      </c>
      <c r="F109" s="5">
        <v>184</v>
      </c>
      <c r="G109" s="5">
        <v>153</v>
      </c>
      <c r="H109" s="5">
        <v>172</v>
      </c>
      <c r="I109" s="5">
        <f t="shared" si="15"/>
        <v>1036</v>
      </c>
      <c r="J109" s="7">
        <f t="shared" si="11"/>
        <v>172.66666666666666</v>
      </c>
    </row>
    <row r="110" spans="1:10" ht="12.75">
      <c r="A110" s="5">
        <f aca="true" t="shared" si="16" ref="A110:A115">A109</f>
        <v>11.12</v>
      </c>
      <c r="B110" s="6" t="s">
        <v>4</v>
      </c>
      <c r="C110" s="5">
        <v>165</v>
      </c>
      <c r="D110" s="5">
        <v>176</v>
      </c>
      <c r="E110" s="5">
        <v>167</v>
      </c>
      <c r="F110" s="5">
        <v>174</v>
      </c>
      <c r="G110" s="5">
        <v>189</v>
      </c>
      <c r="H110" s="5">
        <v>181</v>
      </c>
      <c r="I110" s="5">
        <f t="shared" si="15"/>
        <v>1052</v>
      </c>
      <c r="J110" s="7">
        <f t="shared" si="11"/>
        <v>175.33333333333334</v>
      </c>
    </row>
    <row r="111" spans="1:10" ht="12.75">
      <c r="A111" s="5">
        <f t="shared" si="16"/>
        <v>11.12</v>
      </c>
      <c r="B111" s="6" t="s">
        <v>8</v>
      </c>
      <c r="C111" s="5">
        <v>133</v>
      </c>
      <c r="D111" s="5">
        <v>180</v>
      </c>
      <c r="E111" s="5">
        <v>202</v>
      </c>
      <c r="F111" s="5">
        <v>202</v>
      </c>
      <c r="G111" s="5">
        <v>152</v>
      </c>
      <c r="H111" s="5">
        <v>184</v>
      </c>
      <c r="I111" s="5">
        <f t="shared" si="15"/>
        <v>1053</v>
      </c>
      <c r="J111" s="7">
        <f t="shared" si="11"/>
        <v>175.5</v>
      </c>
    </row>
    <row r="112" spans="1:10" ht="12.75">
      <c r="A112" s="5">
        <f t="shared" si="16"/>
        <v>11.12</v>
      </c>
      <c r="B112" s="6" t="s">
        <v>5</v>
      </c>
      <c r="C112" s="5">
        <v>195</v>
      </c>
      <c r="D112" s="5">
        <v>168</v>
      </c>
      <c r="E112" s="5">
        <v>174</v>
      </c>
      <c r="F112" s="5">
        <v>138</v>
      </c>
      <c r="G112" s="5">
        <v>165</v>
      </c>
      <c r="H112" s="5">
        <v>168</v>
      </c>
      <c r="I112" s="5">
        <f t="shared" si="15"/>
        <v>1008</v>
      </c>
      <c r="J112" s="7">
        <f t="shared" si="11"/>
        <v>168</v>
      </c>
    </row>
    <row r="113" spans="1:10" ht="12.75">
      <c r="A113" s="5">
        <f t="shared" si="16"/>
        <v>11.12</v>
      </c>
      <c r="B113" s="6" t="s">
        <v>18</v>
      </c>
      <c r="C113" s="5">
        <v>81</v>
      </c>
      <c r="D113" s="5">
        <v>103</v>
      </c>
      <c r="E113" s="5">
        <v>126</v>
      </c>
      <c r="F113" s="5">
        <v>89</v>
      </c>
      <c r="G113" s="5">
        <v>136</v>
      </c>
      <c r="H113" s="5">
        <v>107</v>
      </c>
      <c r="I113" s="5">
        <f t="shared" si="15"/>
        <v>642</v>
      </c>
      <c r="J113" s="7">
        <f t="shared" si="11"/>
        <v>107</v>
      </c>
    </row>
    <row r="114" spans="1:10" ht="12.75">
      <c r="A114" s="5">
        <v>13.12</v>
      </c>
      <c r="B114" s="6" t="s">
        <v>29</v>
      </c>
      <c r="C114" s="5">
        <v>164</v>
      </c>
      <c r="D114" s="5">
        <v>159</v>
      </c>
      <c r="E114" s="5">
        <v>169</v>
      </c>
      <c r="F114" s="5">
        <v>189</v>
      </c>
      <c r="G114" s="5">
        <v>185</v>
      </c>
      <c r="H114" s="5">
        <v>137</v>
      </c>
      <c r="I114" s="5">
        <f t="shared" si="15"/>
        <v>1003</v>
      </c>
      <c r="J114" s="7">
        <f t="shared" si="11"/>
        <v>167.16666666666666</v>
      </c>
    </row>
    <row r="115" spans="1:10" ht="12.75">
      <c r="A115" s="5">
        <f t="shared" si="16"/>
        <v>13.12</v>
      </c>
      <c r="B115" s="6" t="s">
        <v>23</v>
      </c>
      <c r="C115" s="5">
        <v>169</v>
      </c>
      <c r="D115" s="5">
        <v>169</v>
      </c>
      <c r="E115" s="5">
        <v>183</v>
      </c>
      <c r="F115" s="5">
        <v>191</v>
      </c>
      <c r="G115" s="5">
        <v>155</v>
      </c>
      <c r="H115" s="5">
        <v>133</v>
      </c>
      <c r="I115" s="5">
        <f t="shared" si="15"/>
        <v>1000</v>
      </c>
      <c r="J115" s="7">
        <f t="shared" si="11"/>
        <v>166.66666666666666</v>
      </c>
    </row>
    <row r="116" spans="1:10" ht="12.75">
      <c r="A116" s="5">
        <f aca="true" t="shared" si="17" ref="A116:A149">A115</f>
        <v>13.12</v>
      </c>
      <c r="B116" s="6" t="s">
        <v>29</v>
      </c>
      <c r="C116" s="5">
        <v>186</v>
      </c>
      <c r="D116" s="5">
        <v>144</v>
      </c>
      <c r="E116" s="5">
        <v>163</v>
      </c>
      <c r="F116" s="5">
        <v>186</v>
      </c>
      <c r="G116" s="5">
        <v>201</v>
      </c>
      <c r="H116" s="5">
        <v>132</v>
      </c>
      <c r="I116" s="5">
        <f aca="true" t="shared" si="18" ref="I116:I149">SUM(C116:H116)</f>
        <v>1012</v>
      </c>
      <c r="J116" s="7">
        <f t="shared" si="11"/>
        <v>168.66666666666666</v>
      </c>
    </row>
    <row r="117" spans="1:10" ht="12.75">
      <c r="A117" s="5">
        <f t="shared" si="17"/>
        <v>13.12</v>
      </c>
      <c r="B117" s="6" t="s">
        <v>33</v>
      </c>
      <c r="C117" s="5">
        <v>138</v>
      </c>
      <c r="D117" s="5">
        <v>125</v>
      </c>
      <c r="E117" s="5">
        <v>137</v>
      </c>
      <c r="F117" s="5">
        <v>102</v>
      </c>
      <c r="G117" s="5">
        <v>112</v>
      </c>
      <c r="H117" s="5">
        <v>96</v>
      </c>
      <c r="I117" s="5">
        <f t="shared" si="18"/>
        <v>710</v>
      </c>
      <c r="J117" s="7">
        <f t="shared" si="11"/>
        <v>118.33333333333333</v>
      </c>
    </row>
    <row r="118" spans="1:10" ht="12.75">
      <c r="A118" s="5">
        <f t="shared" si="17"/>
        <v>13.12</v>
      </c>
      <c r="B118" s="6" t="s">
        <v>4</v>
      </c>
      <c r="C118" s="5">
        <v>197</v>
      </c>
      <c r="D118" s="5">
        <v>129</v>
      </c>
      <c r="E118" s="5">
        <v>160</v>
      </c>
      <c r="F118" s="5">
        <v>166</v>
      </c>
      <c r="G118" s="5">
        <v>203</v>
      </c>
      <c r="H118" s="5">
        <v>188</v>
      </c>
      <c r="I118" s="5">
        <f t="shared" si="18"/>
        <v>1043</v>
      </c>
      <c r="J118" s="7">
        <f t="shared" si="11"/>
        <v>173.83333333333334</v>
      </c>
    </row>
    <row r="119" spans="1:10" ht="12.75">
      <c r="A119" s="5">
        <f t="shared" si="17"/>
        <v>13.12</v>
      </c>
      <c r="B119" s="6" t="s">
        <v>31</v>
      </c>
      <c r="C119" s="5">
        <v>125</v>
      </c>
      <c r="D119" s="5">
        <v>137</v>
      </c>
      <c r="E119" s="5">
        <v>111</v>
      </c>
      <c r="F119" s="5">
        <v>138</v>
      </c>
      <c r="G119" s="5">
        <v>154</v>
      </c>
      <c r="H119" s="5">
        <v>140</v>
      </c>
      <c r="I119" s="5">
        <f t="shared" si="18"/>
        <v>805</v>
      </c>
      <c r="J119" s="7">
        <f t="shared" si="11"/>
        <v>134.16666666666666</v>
      </c>
    </row>
    <row r="120" spans="1:10" ht="12.75">
      <c r="A120" s="5">
        <f t="shared" si="17"/>
        <v>13.12</v>
      </c>
      <c r="B120" s="6" t="s">
        <v>29</v>
      </c>
      <c r="C120" s="5">
        <v>197</v>
      </c>
      <c r="D120" s="5">
        <v>155</v>
      </c>
      <c r="E120" s="5">
        <v>137</v>
      </c>
      <c r="F120" s="5">
        <v>133</v>
      </c>
      <c r="G120" s="5">
        <v>190</v>
      </c>
      <c r="H120" s="5">
        <v>164</v>
      </c>
      <c r="I120" s="5">
        <f t="shared" si="18"/>
        <v>976</v>
      </c>
      <c r="J120" s="7">
        <f t="shared" si="11"/>
        <v>162.66666666666666</v>
      </c>
    </row>
    <row r="121" spans="1:10" ht="12.75">
      <c r="A121" s="5">
        <f t="shared" si="17"/>
        <v>13.12</v>
      </c>
      <c r="B121" s="6" t="s">
        <v>4</v>
      </c>
      <c r="C121" s="5">
        <v>168</v>
      </c>
      <c r="D121" s="5">
        <v>128</v>
      </c>
      <c r="E121" s="5">
        <v>153</v>
      </c>
      <c r="F121" s="5">
        <v>132</v>
      </c>
      <c r="G121" s="5">
        <v>169</v>
      </c>
      <c r="H121" s="5">
        <v>149</v>
      </c>
      <c r="I121" s="5">
        <f t="shared" si="18"/>
        <v>899</v>
      </c>
      <c r="J121" s="7">
        <f t="shared" si="11"/>
        <v>149.83333333333334</v>
      </c>
    </row>
    <row r="122" spans="1:10" ht="12.75">
      <c r="A122" s="5">
        <f t="shared" si="17"/>
        <v>13.12</v>
      </c>
      <c r="B122" s="6" t="s">
        <v>31</v>
      </c>
      <c r="C122" s="5">
        <v>153</v>
      </c>
      <c r="D122" s="5">
        <v>128</v>
      </c>
      <c r="E122" s="5">
        <v>135</v>
      </c>
      <c r="F122" s="5">
        <v>167</v>
      </c>
      <c r="G122" s="5">
        <v>140</v>
      </c>
      <c r="H122" s="5">
        <v>132</v>
      </c>
      <c r="I122" s="5">
        <f t="shared" si="18"/>
        <v>855</v>
      </c>
      <c r="J122" s="7">
        <f t="shared" si="11"/>
        <v>142.5</v>
      </c>
    </row>
    <row r="123" spans="1:10" ht="12.75">
      <c r="A123" s="5">
        <f t="shared" si="17"/>
        <v>13.12</v>
      </c>
      <c r="B123" s="6" t="s">
        <v>29</v>
      </c>
      <c r="C123" s="5">
        <v>156</v>
      </c>
      <c r="D123" s="5">
        <v>104</v>
      </c>
      <c r="E123" s="5"/>
      <c r="F123" s="5"/>
      <c r="G123" s="5"/>
      <c r="H123" s="5"/>
      <c r="I123" s="5">
        <f t="shared" si="18"/>
        <v>260</v>
      </c>
      <c r="J123" s="7">
        <f t="shared" si="11"/>
        <v>43.333333333333336</v>
      </c>
    </row>
    <row r="124" spans="1:10" ht="12.75">
      <c r="A124" s="5">
        <f t="shared" si="17"/>
        <v>13.12</v>
      </c>
      <c r="B124" s="6" t="s">
        <v>29</v>
      </c>
      <c r="C124" s="5">
        <v>150</v>
      </c>
      <c r="D124" s="5">
        <v>137</v>
      </c>
      <c r="E124" s="5">
        <v>145</v>
      </c>
      <c r="F124" s="5"/>
      <c r="G124" s="5"/>
      <c r="H124" s="5"/>
      <c r="I124" s="5">
        <f t="shared" si="18"/>
        <v>432</v>
      </c>
      <c r="J124" s="7">
        <f aca="true" t="shared" si="19" ref="J124:J149">I124/6</f>
        <v>72</v>
      </c>
    </row>
    <row r="125" spans="1:10" ht="12.75">
      <c r="A125" s="5">
        <f t="shared" si="17"/>
        <v>13.12</v>
      </c>
      <c r="B125" s="6" t="s">
        <v>35</v>
      </c>
      <c r="C125" s="5">
        <v>80</v>
      </c>
      <c r="D125" s="5"/>
      <c r="E125" s="5"/>
      <c r="F125" s="5"/>
      <c r="G125" s="5"/>
      <c r="H125" s="5"/>
      <c r="I125" s="5">
        <f t="shared" si="18"/>
        <v>80</v>
      </c>
      <c r="J125" s="7">
        <f t="shared" si="19"/>
        <v>13.333333333333334</v>
      </c>
    </row>
    <row r="126" spans="1:10" ht="12.75">
      <c r="A126" s="5">
        <v>14.12</v>
      </c>
      <c r="B126" s="6" t="s">
        <v>5</v>
      </c>
      <c r="C126" s="5">
        <v>133</v>
      </c>
      <c r="D126" s="5">
        <v>152</v>
      </c>
      <c r="E126" s="5">
        <v>135</v>
      </c>
      <c r="F126" s="5">
        <v>189</v>
      </c>
      <c r="G126" s="5">
        <v>169</v>
      </c>
      <c r="H126" s="5">
        <v>126</v>
      </c>
      <c r="I126" s="5">
        <f t="shared" si="18"/>
        <v>904</v>
      </c>
      <c r="J126" s="7">
        <f t="shared" si="19"/>
        <v>150.66666666666666</v>
      </c>
    </row>
    <row r="127" spans="1:10" ht="12.75">
      <c r="A127" s="5">
        <f t="shared" si="17"/>
        <v>14.12</v>
      </c>
      <c r="B127" s="6" t="s">
        <v>18</v>
      </c>
      <c r="C127" s="5">
        <v>111</v>
      </c>
      <c r="D127" s="5">
        <v>105</v>
      </c>
      <c r="E127" s="5">
        <v>99</v>
      </c>
      <c r="F127" s="5">
        <v>140</v>
      </c>
      <c r="G127" s="5">
        <v>75</v>
      </c>
      <c r="H127" s="5">
        <v>141</v>
      </c>
      <c r="I127" s="5">
        <f t="shared" si="18"/>
        <v>671</v>
      </c>
      <c r="J127" s="7">
        <f t="shared" si="19"/>
        <v>111.83333333333333</v>
      </c>
    </row>
    <row r="128" spans="1:10" ht="12.75">
      <c r="A128" s="5">
        <f t="shared" si="17"/>
        <v>14.12</v>
      </c>
      <c r="B128" s="6" t="s">
        <v>6</v>
      </c>
      <c r="C128" s="5">
        <v>149</v>
      </c>
      <c r="D128" s="5">
        <v>164</v>
      </c>
      <c r="E128" s="5">
        <v>156</v>
      </c>
      <c r="F128" s="5">
        <v>168</v>
      </c>
      <c r="G128" s="5">
        <v>174</v>
      </c>
      <c r="H128" s="5">
        <v>174</v>
      </c>
      <c r="I128" s="5">
        <f t="shared" si="18"/>
        <v>985</v>
      </c>
      <c r="J128" s="7">
        <f t="shared" si="19"/>
        <v>164.16666666666666</v>
      </c>
    </row>
    <row r="129" spans="1:10" ht="12.75">
      <c r="A129" s="5">
        <f t="shared" si="17"/>
        <v>14.12</v>
      </c>
      <c r="B129" s="6" t="s">
        <v>24</v>
      </c>
      <c r="C129" s="5">
        <v>135</v>
      </c>
      <c r="D129" s="5">
        <v>150</v>
      </c>
      <c r="E129" s="5">
        <v>145</v>
      </c>
      <c r="F129" s="5">
        <v>156</v>
      </c>
      <c r="G129" s="5">
        <v>156</v>
      </c>
      <c r="H129" s="5">
        <v>153</v>
      </c>
      <c r="I129" s="5">
        <f t="shared" si="18"/>
        <v>895</v>
      </c>
      <c r="J129" s="7">
        <f t="shared" si="19"/>
        <v>149.16666666666666</v>
      </c>
    </row>
    <row r="130" spans="1:10" ht="12.75">
      <c r="A130" s="5">
        <f t="shared" si="17"/>
        <v>14.12</v>
      </c>
      <c r="B130" s="6" t="s">
        <v>21</v>
      </c>
      <c r="C130" s="5">
        <v>117</v>
      </c>
      <c r="D130" s="5">
        <v>128</v>
      </c>
      <c r="E130" s="5">
        <v>140</v>
      </c>
      <c r="F130" s="5">
        <v>134</v>
      </c>
      <c r="G130" s="5">
        <v>174</v>
      </c>
      <c r="H130" s="5">
        <v>147</v>
      </c>
      <c r="I130" s="5">
        <f t="shared" si="18"/>
        <v>840</v>
      </c>
      <c r="J130" s="7">
        <f t="shared" si="19"/>
        <v>140</v>
      </c>
    </row>
    <row r="131" spans="1:10" ht="12.75">
      <c r="A131" s="5">
        <f t="shared" si="17"/>
        <v>14.12</v>
      </c>
      <c r="B131" s="6" t="s">
        <v>4</v>
      </c>
      <c r="C131" s="5">
        <v>166</v>
      </c>
      <c r="D131" s="5">
        <v>144</v>
      </c>
      <c r="E131" s="5">
        <v>170</v>
      </c>
      <c r="F131" s="5">
        <v>165</v>
      </c>
      <c r="G131" s="5">
        <v>144</v>
      </c>
      <c r="H131" s="5">
        <v>128</v>
      </c>
      <c r="I131" s="5">
        <f t="shared" si="18"/>
        <v>917</v>
      </c>
      <c r="J131" s="7">
        <f t="shared" si="19"/>
        <v>152.83333333333334</v>
      </c>
    </row>
    <row r="132" spans="1:10" ht="12.75">
      <c r="A132" s="5">
        <f t="shared" si="17"/>
        <v>14.12</v>
      </c>
      <c r="B132" s="6" t="s">
        <v>31</v>
      </c>
      <c r="C132" s="5">
        <v>197</v>
      </c>
      <c r="D132" s="5">
        <v>139</v>
      </c>
      <c r="E132" s="5">
        <v>118</v>
      </c>
      <c r="F132" s="5">
        <v>149</v>
      </c>
      <c r="G132" s="5">
        <v>121</v>
      </c>
      <c r="H132" s="5">
        <v>159</v>
      </c>
      <c r="I132" s="5">
        <f t="shared" si="18"/>
        <v>883</v>
      </c>
      <c r="J132" s="7">
        <f t="shared" si="19"/>
        <v>147.16666666666666</v>
      </c>
    </row>
    <row r="133" spans="1:10" ht="12.75">
      <c r="A133" s="5">
        <f t="shared" si="17"/>
        <v>14.12</v>
      </c>
      <c r="B133" s="6" t="s">
        <v>29</v>
      </c>
      <c r="C133" s="5">
        <v>123</v>
      </c>
      <c r="D133" s="5">
        <v>149</v>
      </c>
      <c r="E133" s="5">
        <v>176</v>
      </c>
      <c r="F133" s="5">
        <v>162</v>
      </c>
      <c r="G133" s="5">
        <v>170</v>
      </c>
      <c r="H133" s="5">
        <v>171</v>
      </c>
      <c r="I133" s="5">
        <f t="shared" si="18"/>
        <v>951</v>
      </c>
      <c r="J133" s="7">
        <f t="shared" si="19"/>
        <v>158.5</v>
      </c>
    </row>
    <row r="134" spans="1:10" ht="12.75">
      <c r="A134" s="5">
        <f t="shared" si="17"/>
        <v>14.12</v>
      </c>
      <c r="B134" s="6" t="s">
        <v>18</v>
      </c>
      <c r="C134" s="5">
        <v>114</v>
      </c>
      <c r="D134" s="5">
        <v>102</v>
      </c>
      <c r="E134" s="5">
        <v>145</v>
      </c>
      <c r="F134" s="5">
        <v>136</v>
      </c>
      <c r="G134" s="5">
        <v>158</v>
      </c>
      <c r="H134" s="5">
        <v>102</v>
      </c>
      <c r="I134" s="5">
        <f t="shared" si="18"/>
        <v>757</v>
      </c>
      <c r="J134" s="7">
        <f t="shared" si="19"/>
        <v>126.16666666666667</v>
      </c>
    </row>
    <row r="135" spans="1:10" ht="12.75">
      <c r="A135" s="5">
        <f t="shared" si="17"/>
        <v>14.12</v>
      </c>
      <c r="B135" s="6" t="s">
        <v>5</v>
      </c>
      <c r="C135" s="5">
        <v>159</v>
      </c>
      <c r="D135" s="5">
        <v>167</v>
      </c>
      <c r="E135" s="5">
        <v>156</v>
      </c>
      <c r="F135" s="5">
        <v>189</v>
      </c>
      <c r="G135" s="5">
        <v>167</v>
      </c>
      <c r="H135" s="5">
        <v>144</v>
      </c>
      <c r="I135" s="5">
        <f t="shared" si="18"/>
        <v>982</v>
      </c>
      <c r="J135" s="7">
        <f t="shared" si="19"/>
        <v>163.66666666666666</v>
      </c>
    </row>
    <row r="136" spans="1:10" ht="12.75">
      <c r="A136" s="5">
        <f t="shared" si="17"/>
        <v>14.12</v>
      </c>
      <c r="B136" s="6" t="s">
        <v>21</v>
      </c>
      <c r="C136" s="5">
        <v>142</v>
      </c>
      <c r="D136" s="5">
        <v>182</v>
      </c>
      <c r="E136" s="5">
        <v>159</v>
      </c>
      <c r="F136" s="5">
        <v>129</v>
      </c>
      <c r="G136" s="5">
        <v>147</v>
      </c>
      <c r="H136" s="5">
        <v>158</v>
      </c>
      <c r="I136" s="5">
        <f t="shared" si="18"/>
        <v>917</v>
      </c>
      <c r="J136" s="7">
        <f t="shared" si="19"/>
        <v>152.83333333333334</v>
      </c>
    </row>
    <row r="137" spans="1:10" ht="12.75">
      <c r="A137" s="5">
        <f t="shared" si="17"/>
        <v>14.12</v>
      </c>
      <c r="B137" s="6" t="s">
        <v>31</v>
      </c>
      <c r="C137" s="5">
        <v>127</v>
      </c>
      <c r="D137" s="5">
        <v>149</v>
      </c>
      <c r="E137" s="5">
        <v>128</v>
      </c>
      <c r="F137" s="5">
        <v>182</v>
      </c>
      <c r="G137" s="5">
        <v>144</v>
      </c>
      <c r="H137" s="5">
        <v>127</v>
      </c>
      <c r="I137" s="5">
        <f t="shared" si="18"/>
        <v>857</v>
      </c>
      <c r="J137" s="7">
        <f t="shared" si="19"/>
        <v>142.83333333333334</v>
      </c>
    </row>
    <row r="138" spans="1:10" ht="12.75">
      <c r="A138" s="5">
        <f t="shared" si="17"/>
        <v>14.12</v>
      </c>
      <c r="B138" s="6" t="s">
        <v>29</v>
      </c>
      <c r="C138" s="5">
        <v>145</v>
      </c>
      <c r="D138" s="5">
        <v>169</v>
      </c>
      <c r="E138" s="5">
        <v>149</v>
      </c>
      <c r="F138" s="5">
        <v>158</v>
      </c>
      <c r="G138" s="5">
        <v>190</v>
      </c>
      <c r="H138" s="5">
        <v>187</v>
      </c>
      <c r="I138" s="5">
        <f t="shared" si="18"/>
        <v>998</v>
      </c>
      <c r="J138" s="7">
        <f t="shared" si="19"/>
        <v>166.33333333333334</v>
      </c>
    </row>
    <row r="139" spans="1:10" ht="12.75">
      <c r="A139" s="5">
        <f t="shared" si="17"/>
        <v>14.12</v>
      </c>
      <c r="B139" s="6" t="s">
        <v>19</v>
      </c>
      <c r="C139" s="5">
        <v>167</v>
      </c>
      <c r="D139" s="5">
        <v>148</v>
      </c>
      <c r="E139" s="5">
        <v>143</v>
      </c>
      <c r="F139" s="5">
        <v>153</v>
      </c>
      <c r="G139" s="5">
        <v>171</v>
      </c>
      <c r="H139" s="5">
        <v>199</v>
      </c>
      <c r="I139" s="5">
        <f t="shared" si="18"/>
        <v>981</v>
      </c>
      <c r="J139" s="7">
        <f t="shared" si="19"/>
        <v>163.5</v>
      </c>
    </row>
    <row r="140" spans="1:10" ht="12.75">
      <c r="A140" s="5">
        <f t="shared" si="17"/>
        <v>14.12</v>
      </c>
      <c r="B140" s="6" t="s">
        <v>31</v>
      </c>
      <c r="C140" s="5">
        <v>149</v>
      </c>
      <c r="D140" s="5">
        <v>108</v>
      </c>
      <c r="E140" s="5">
        <v>165</v>
      </c>
      <c r="F140" s="5">
        <v>172</v>
      </c>
      <c r="G140" s="5">
        <v>120</v>
      </c>
      <c r="H140" s="5">
        <v>155</v>
      </c>
      <c r="I140" s="5">
        <f t="shared" si="18"/>
        <v>869</v>
      </c>
      <c r="J140" s="7">
        <f t="shared" si="19"/>
        <v>144.83333333333334</v>
      </c>
    </row>
    <row r="141" spans="1:10" ht="12.75">
      <c r="A141" s="5">
        <f t="shared" si="17"/>
        <v>14.12</v>
      </c>
      <c r="B141" s="6" t="s">
        <v>25</v>
      </c>
      <c r="C141" s="5">
        <v>100</v>
      </c>
      <c r="D141" s="5">
        <v>133</v>
      </c>
      <c r="E141" s="5">
        <v>137</v>
      </c>
      <c r="F141" s="5">
        <v>151</v>
      </c>
      <c r="G141" s="5">
        <v>166</v>
      </c>
      <c r="H141" s="5">
        <v>128</v>
      </c>
      <c r="I141" s="5">
        <f t="shared" si="18"/>
        <v>815</v>
      </c>
      <c r="J141" s="7">
        <f t="shared" si="19"/>
        <v>135.83333333333334</v>
      </c>
    </row>
    <row r="142" spans="1:10" ht="12.75">
      <c r="A142" s="5">
        <f t="shared" si="17"/>
        <v>14.12</v>
      </c>
      <c r="B142" s="6" t="s">
        <v>29</v>
      </c>
      <c r="C142" s="5">
        <v>151</v>
      </c>
      <c r="D142" s="5">
        <v>213</v>
      </c>
      <c r="E142" s="5">
        <v>197</v>
      </c>
      <c r="F142" s="5">
        <v>181</v>
      </c>
      <c r="G142" s="5">
        <v>159</v>
      </c>
      <c r="H142" s="5">
        <v>235</v>
      </c>
      <c r="I142" s="5">
        <f t="shared" si="18"/>
        <v>1136</v>
      </c>
      <c r="J142" s="7">
        <f t="shared" si="19"/>
        <v>189.33333333333334</v>
      </c>
    </row>
    <row r="143" spans="1:10" ht="12.75">
      <c r="A143" s="5">
        <f t="shared" si="17"/>
        <v>14.12</v>
      </c>
      <c r="B143" s="6" t="s">
        <v>31</v>
      </c>
      <c r="C143" s="5">
        <v>122</v>
      </c>
      <c r="D143" s="5">
        <v>166</v>
      </c>
      <c r="E143" s="5">
        <v>177</v>
      </c>
      <c r="F143" s="5">
        <v>159</v>
      </c>
      <c r="G143" s="5">
        <v>159</v>
      </c>
      <c r="H143" s="5">
        <v>154</v>
      </c>
      <c r="I143" s="5">
        <f t="shared" si="18"/>
        <v>937</v>
      </c>
      <c r="J143" s="7">
        <f t="shared" si="19"/>
        <v>156.16666666666666</v>
      </c>
    </row>
    <row r="144" spans="1:10" ht="12.75">
      <c r="A144" s="5">
        <f t="shared" si="17"/>
        <v>14.12</v>
      </c>
      <c r="B144" s="6" t="s">
        <v>35</v>
      </c>
      <c r="C144" s="5">
        <v>129</v>
      </c>
      <c r="D144" s="5"/>
      <c r="E144" s="5"/>
      <c r="F144" s="5"/>
      <c r="G144" s="5"/>
      <c r="H144" s="5"/>
      <c r="I144" s="5">
        <f t="shared" si="18"/>
        <v>129</v>
      </c>
      <c r="J144" s="7">
        <f t="shared" si="19"/>
        <v>21.5</v>
      </c>
    </row>
    <row r="145" spans="1:10" ht="12.75">
      <c r="A145" s="5">
        <f t="shared" si="17"/>
        <v>14.12</v>
      </c>
      <c r="B145" s="6" t="s">
        <v>35</v>
      </c>
      <c r="C145" s="5">
        <v>94</v>
      </c>
      <c r="D145" s="5">
        <v>108</v>
      </c>
      <c r="E145" s="5"/>
      <c r="F145" s="5"/>
      <c r="G145" s="5"/>
      <c r="H145" s="5"/>
      <c r="I145" s="5">
        <f t="shared" si="18"/>
        <v>202</v>
      </c>
      <c r="J145" s="7">
        <f t="shared" si="19"/>
        <v>33.666666666666664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47" sqref="A47"/>
    </sheetView>
  </sheetViews>
  <sheetFormatPr defaultColWidth="9.140625" defaultRowHeight="12.75"/>
  <cols>
    <col min="1" max="1" width="4.140625" style="10" bestFit="1" customWidth="1"/>
    <col min="2" max="2" width="19.28125" style="12" customWidth="1"/>
    <col min="3" max="3" width="19.421875" style="10" customWidth="1"/>
    <col min="4" max="4" width="17.28125" style="12" customWidth="1"/>
    <col min="5" max="16384" width="9.140625" style="12" customWidth="1"/>
  </cols>
  <sheetData>
    <row r="1" spans="2:4" ht="15.75">
      <c r="B1" s="11" t="s">
        <v>14</v>
      </c>
      <c r="D1" s="12" t="s">
        <v>36</v>
      </c>
    </row>
    <row r="2" ht="15.75">
      <c r="B2" s="11"/>
    </row>
    <row r="3" ht="15.75">
      <c r="B3" s="11" t="s">
        <v>15</v>
      </c>
    </row>
    <row r="4" spans="1:4" ht="15">
      <c r="A4" s="13" t="s">
        <v>12</v>
      </c>
      <c r="B4" s="14" t="s">
        <v>1</v>
      </c>
      <c r="C4" s="13" t="s">
        <v>2</v>
      </c>
      <c r="D4" s="13" t="s">
        <v>13</v>
      </c>
    </row>
    <row r="5" spans="1:4" ht="15">
      <c r="A5" s="13">
        <v>1</v>
      </c>
      <c r="B5" s="14" t="s">
        <v>8</v>
      </c>
      <c r="C5" s="13">
        <v>1166</v>
      </c>
      <c r="D5" s="15">
        <f aca="true" t="shared" si="0" ref="D5:D17">AVERAGE(C5:C5)/6</f>
        <v>194.33333333333334</v>
      </c>
    </row>
    <row r="6" spans="1:4" ht="15">
      <c r="A6" s="13">
        <f aca="true" t="shared" si="1" ref="A6:A14">A5+1</f>
        <v>2</v>
      </c>
      <c r="B6" s="14" t="s">
        <v>10</v>
      </c>
      <c r="C6" s="13">
        <v>1157</v>
      </c>
      <c r="D6" s="15">
        <f t="shared" si="0"/>
        <v>192.83333333333334</v>
      </c>
    </row>
    <row r="7" spans="1:4" ht="15">
      <c r="A7" s="13">
        <f t="shared" si="1"/>
        <v>3</v>
      </c>
      <c r="B7" s="14" t="s">
        <v>29</v>
      </c>
      <c r="C7" s="13">
        <v>1136</v>
      </c>
      <c r="D7" s="15">
        <f t="shared" si="0"/>
        <v>189.33333333333334</v>
      </c>
    </row>
    <row r="8" spans="1:4" ht="15">
      <c r="A8" s="13">
        <f t="shared" si="1"/>
        <v>4</v>
      </c>
      <c r="B8" s="14" t="s">
        <v>26</v>
      </c>
      <c r="C8" s="13">
        <v>1133</v>
      </c>
      <c r="D8" s="15">
        <f t="shared" si="0"/>
        <v>188.83333333333334</v>
      </c>
    </row>
    <row r="9" spans="1:4" ht="15">
      <c r="A9" s="13">
        <f t="shared" si="1"/>
        <v>5</v>
      </c>
      <c r="B9" s="14" t="s">
        <v>30</v>
      </c>
      <c r="C9" s="13">
        <v>1095</v>
      </c>
      <c r="D9" s="15">
        <f t="shared" si="0"/>
        <v>182.5</v>
      </c>
    </row>
    <row r="10" spans="1:4" ht="15">
      <c r="A10" s="13">
        <f t="shared" si="1"/>
        <v>6</v>
      </c>
      <c r="B10" s="14" t="s">
        <v>4</v>
      </c>
      <c r="C10" s="13">
        <v>1085</v>
      </c>
      <c r="D10" s="15">
        <f t="shared" si="0"/>
        <v>180.83333333333334</v>
      </c>
    </row>
    <row r="11" spans="1:4" ht="15">
      <c r="A11" s="13">
        <f t="shared" si="1"/>
        <v>7</v>
      </c>
      <c r="B11" s="14" t="s">
        <v>11</v>
      </c>
      <c r="C11" s="13">
        <v>1077</v>
      </c>
      <c r="D11" s="15">
        <f t="shared" si="0"/>
        <v>179.5</v>
      </c>
    </row>
    <row r="12" spans="1:4" ht="15.75" thickBot="1">
      <c r="A12" s="22">
        <f t="shared" si="1"/>
        <v>8</v>
      </c>
      <c r="B12" s="23" t="s">
        <v>6</v>
      </c>
      <c r="C12" s="22">
        <v>1073</v>
      </c>
      <c r="D12" s="24">
        <f t="shared" si="0"/>
        <v>178.83333333333334</v>
      </c>
    </row>
    <row r="13" spans="1:4" ht="15">
      <c r="A13" s="17">
        <f t="shared" si="1"/>
        <v>9</v>
      </c>
      <c r="B13" s="16" t="s">
        <v>27</v>
      </c>
      <c r="C13" s="17">
        <v>1058</v>
      </c>
      <c r="D13" s="18">
        <f t="shared" si="0"/>
        <v>176.33333333333334</v>
      </c>
    </row>
    <row r="14" spans="1:4" ht="15">
      <c r="A14" s="13">
        <f t="shared" si="1"/>
        <v>10</v>
      </c>
      <c r="B14" s="16" t="s">
        <v>19</v>
      </c>
      <c r="C14" s="17">
        <v>1036</v>
      </c>
      <c r="D14" s="18">
        <f t="shared" si="0"/>
        <v>172.66666666666666</v>
      </c>
    </row>
    <row r="15" spans="1:4" ht="15">
      <c r="A15" s="13">
        <f>A14+1</f>
        <v>11</v>
      </c>
      <c r="B15" s="16" t="s">
        <v>22</v>
      </c>
      <c r="C15" s="17">
        <v>1024</v>
      </c>
      <c r="D15" s="18">
        <f t="shared" si="0"/>
        <v>170.66666666666666</v>
      </c>
    </row>
    <row r="16" spans="1:4" ht="15">
      <c r="A16" s="13">
        <f>A15+1</f>
        <v>12</v>
      </c>
      <c r="B16" s="16" t="s">
        <v>7</v>
      </c>
      <c r="C16" s="17">
        <v>973</v>
      </c>
      <c r="D16" s="18">
        <f t="shared" si="0"/>
        <v>162.16666666666666</v>
      </c>
    </row>
    <row r="17" spans="1:4" ht="15">
      <c r="A17" s="13">
        <f>A16+1</f>
        <v>13</v>
      </c>
      <c r="B17" s="16" t="s">
        <v>20</v>
      </c>
      <c r="C17" s="17">
        <v>911</v>
      </c>
      <c r="D17" s="18">
        <f t="shared" si="0"/>
        <v>151.83333333333334</v>
      </c>
    </row>
    <row r="18" spans="1:4" ht="15">
      <c r="A18" s="19"/>
      <c r="B18" s="20"/>
      <c r="C18" s="19"/>
      <c r="D18" s="21"/>
    </row>
    <row r="19" ht="15.75">
      <c r="B19" s="11" t="s">
        <v>16</v>
      </c>
    </row>
    <row r="20" spans="1:4" ht="15">
      <c r="A20" s="13" t="s">
        <v>12</v>
      </c>
      <c r="B20" s="14" t="s">
        <v>1</v>
      </c>
      <c r="C20" s="13" t="s">
        <v>2</v>
      </c>
      <c r="D20" s="13" t="s">
        <v>13</v>
      </c>
    </row>
    <row r="21" spans="1:4" ht="15">
      <c r="A21" s="13">
        <v>1</v>
      </c>
      <c r="B21" s="14" t="s">
        <v>5</v>
      </c>
      <c r="C21" s="13">
        <v>1080</v>
      </c>
      <c r="D21" s="15">
        <f aca="true" t="shared" si="2" ref="D21:D27">AVERAGE(C21:C21)/6</f>
        <v>180</v>
      </c>
    </row>
    <row r="22" spans="1:4" ht="15">
      <c r="A22" s="13">
        <f aca="true" t="shared" si="3" ref="A22:A27">A21+1</f>
        <v>2</v>
      </c>
      <c r="B22" s="14" t="s">
        <v>28</v>
      </c>
      <c r="C22" s="13">
        <v>1027</v>
      </c>
      <c r="D22" s="15">
        <f t="shared" si="2"/>
        <v>171.16666666666666</v>
      </c>
    </row>
    <row r="23" spans="1:4" ht="15">
      <c r="A23" s="13">
        <f t="shared" si="3"/>
        <v>3</v>
      </c>
      <c r="B23" s="14" t="s">
        <v>23</v>
      </c>
      <c r="C23" s="13">
        <v>1000</v>
      </c>
      <c r="D23" s="15">
        <f t="shared" si="2"/>
        <v>166.66666666666666</v>
      </c>
    </row>
    <row r="24" spans="1:4" ht="15.75" thickBot="1">
      <c r="A24" s="22">
        <f t="shared" si="3"/>
        <v>4</v>
      </c>
      <c r="B24" s="23" t="s">
        <v>25</v>
      </c>
      <c r="C24" s="22">
        <v>978</v>
      </c>
      <c r="D24" s="24">
        <f t="shared" si="2"/>
        <v>163</v>
      </c>
    </row>
    <row r="25" spans="1:4" ht="15">
      <c r="A25" s="26">
        <f t="shared" si="3"/>
        <v>5</v>
      </c>
      <c r="B25" s="27" t="s">
        <v>34</v>
      </c>
      <c r="C25" s="26">
        <v>971</v>
      </c>
      <c r="D25" s="28">
        <f t="shared" si="2"/>
        <v>161.83333333333334</v>
      </c>
    </row>
    <row r="26" spans="1:4" ht="15">
      <c r="A26" s="13">
        <f t="shared" si="3"/>
        <v>6</v>
      </c>
      <c r="B26" s="16" t="s">
        <v>9</v>
      </c>
      <c r="C26" s="17">
        <v>906</v>
      </c>
      <c r="D26" s="18">
        <f t="shared" si="2"/>
        <v>151</v>
      </c>
    </row>
    <row r="27" spans="1:4" ht="15.75" thickBot="1">
      <c r="A27" s="25">
        <f t="shared" si="3"/>
        <v>7</v>
      </c>
      <c r="B27" s="16" t="s">
        <v>33</v>
      </c>
      <c r="C27" s="17">
        <v>782</v>
      </c>
      <c r="D27" s="18">
        <f t="shared" si="2"/>
        <v>130.33333333333334</v>
      </c>
    </row>
    <row r="29" ht="15.75">
      <c r="B29" s="11" t="s">
        <v>17</v>
      </c>
    </row>
    <row r="30" spans="1:4" ht="15">
      <c r="A30" s="13" t="s">
        <v>12</v>
      </c>
      <c r="B30" s="14" t="s">
        <v>1</v>
      </c>
      <c r="C30" s="13" t="s">
        <v>2</v>
      </c>
      <c r="D30" s="13" t="s">
        <v>13</v>
      </c>
    </row>
    <row r="31" spans="1:4" ht="15">
      <c r="A31" s="13">
        <v>1</v>
      </c>
      <c r="B31" s="14" t="s">
        <v>31</v>
      </c>
      <c r="C31" s="13">
        <v>937</v>
      </c>
      <c r="D31" s="15">
        <f>AVERAGE(C31:C31)/6</f>
        <v>156.16666666666666</v>
      </c>
    </row>
    <row r="32" spans="1:4" ht="15">
      <c r="A32" s="13">
        <f>A31+1</f>
        <v>2</v>
      </c>
      <c r="B32" s="14" t="s">
        <v>21</v>
      </c>
      <c r="C32" s="13">
        <v>917</v>
      </c>
      <c r="D32" s="15">
        <f>AVERAGE(C32:C32)/6</f>
        <v>152.83333333333334</v>
      </c>
    </row>
    <row r="33" spans="1:4" ht="15">
      <c r="A33" s="13">
        <f>A32+1</f>
        <v>3</v>
      </c>
      <c r="B33" s="14" t="s">
        <v>24</v>
      </c>
      <c r="C33" s="13">
        <v>895</v>
      </c>
      <c r="D33" s="15">
        <f>AVERAGE(C33:C33)/6</f>
        <v>149.16666666666666</v>
      </c>
    </row>
    <row r="34" spans="1:4" ht="15">
      <c r="A34" s="13">
        <f>A33+1</f>
        <v>4</v>
      </c>
      <c r="B34" s="16" t="s">
        <v>18</v>
      </c>
      <c r="C34" s="17">
        <v>757</v>
      </c>
      <c r="D34" s="15">
        <f>AVERAGE(C34:C34)/6</f>
        <v>126.16666666666667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7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2.8515625" style="60" customWidth="1"/>
    <col min="2" max="2" width="13.8515625" style="60" customWidth="1"/>
    <col min="3" max="3" width="6.28125" style="60" customWidth="1"/>
    <col min="4" max="4" width="5.421875" style="60" customWidth="1"/>
    <col min="5" max="6" width="5.140625" style="60" customWidth="1"/>
    <col min="7" max="7" width="5.140625" style="62" customWidth="1"/>
    <col min="8" max="9" width="5.140625" style="60" customWidth="1"/>
    <col min="10" max="10" width="6.00390625" style="60" customWidth="1"/>
    <col min="11" max="11" width="5.140625" style="60" customWidth="1"/>
    <col min="12" max="12" width="6.00390625" style="60" customWidth="1"/>
    <col min="13" max="13" width="7.28125" style="60" customWidth="1"/>
    <col min="14" max="14" width="8.421875" style="60" customWidth="1"/>
    <col min="15" max="17" width="5.140625" style="60" customWidth="1"/>
    <col min="18" max="19" width="6.00390625" style="60" customWidth="1"/>
    <col min="20" max="20" width="8.7109375" style="37" bestFit="1" customWidth="1"/>
    <col min="21" max="21" width="9.57421875" style="60" customWidth="1"/>
    <col min="22" max="22" width="9.140625" style="61" customWidth="1"/>
    <col min="23" max="16384" width="9.140625" style="37" customWidth="1"/>
  </cols>
  <sheetData>
    <row r="1" spans="1:37" ht="18.75">
      <c r="A1" s="29"/>
      <c r="B1" s="30" t="s">
        <v>37</v>
      </c>
      <c r="C1" s="31"/>
      <c r="D1" s="32"/>
      <c r="E1" s="32"/>
      <c r="F1" s="29"/>
      <c r="G1" s="33"/>
      <c r="H1" s="29"/>
      <c r="I1" s="29"/>
      <c r="J1" s="29"/>
      <c r="K1" s="29"/>
      <c r="L1" s="29"/>
      <c r="M1" s="29"/>
      <c r="N1" s="29"/>
      <c r="O1" s="29"/>
      <c r="P1" s="29"/>
      <c r="Q1" s="34" t="s">
        <v>38</v>
      </c>
      <c r="R1" s="29"/>
      <c r="S1" s="29"/>
      <c r="T1" s="35"/>
      <c r="U1" s="29"/>
      <c r="V1" s="36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12.75">
      <c r="A2" s="29"/>
      <c r="B2" s="29"/>
      <c r="C2" s="29"/>
      <c r="D2" s="29"/>
      <c r="E2" s="29"/>
      <c r="F2" s="29"/>
      <c r="G2" s="3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5"/>
      <c r="U2" s="29"/>
      <c r="V2" s="36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2.75">
      <c r="A3" s="39"/>
      <c r="B3" s="39" t="s">
        <v>1</v>
      </c>
      <c r="C3" s="39" t="s">
        <v>39</v>
      </c>
      <c r="D3" s="39">
        <v>1</v>
      </c>
      <c r="E3" s="40" t="s">
        <v>40</v>
      </c>
      <c r="F3" s="39">
        <v>2</v>
      </c>
      <c r="G3" s="40" t="s">
        <v>40</v>
      </c>
      <c r="H3" s="39">
        <v>3</v>
      </c>
      <c r="I3" s="40" t="s">
        <v>40</v>
      </c>
      <c r="J3" s="39">
        <v>4</v>
      </c>
      <c r="K3" s="40" t="s">
        <v>40</v>
      </c>
      <c r="L3" s="39">
        <v>5</v>
      </c>
      <c r="M3" s="40" t="s">
        <v>40</v>
      </c>
      <c r="N3" s="41">
        <v>6</v>
      </c>
      <c r="O3" s="40" t="s">
        <v>40</v>
      </c>
      <c r="P3" s="39">
        <v>7</v>
      </c>
      <c r="Q3" s="40" t="s">
        <v>40</v>
      </c>
      <c r="R3" s="39">
        <v>8</v>
      </c>
      <c r="S3" s="39" t="s">
        <v>40</v>
      </c>
      <c r="T3" s="42" t="s">
        <v>2</v>
      </c>
      <c r="U3" s="39" t="s">
        <v>41</v>
      </c>
      <c r="V3" s="36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t="12.75">
      <c r="A4" s="39">
        <v>1</v>
      </c>
      <c r="B4" s="43" t="s">
        <v>8</v>
      </c>
      <c r="C4" s="42">
        <v>1166</v>
      </c>
      <c r="D4" s="44">
        <v>160</v>
      </c>
      <c r="E4" s="44">
        <v>30</v>
      </c>
      <c r="F4" s="44">
        <v>183</v>
      </c>
      <c r="G4" s="45">
        <v>30</v>
      </c>
      <c r="H4" s="44">
        <v>211</v>
      </c>
      <c r="I4" s="44">
        <v>30</v>
      </c>
      <c r="J4" s="44">
        <v>179</v>
      </c>
      <c r="K4" s="44"/>
      <c r="L4" s="44">
        <v>183</v>
      </c>
      <c r="M4" s="44">
        <v>30</v>
      </c>
      <c r="N4" s="44">
        <v>202</v>
      </c>
      <c r="O4" s="44">
        <v>30</v>
      </c>
      <c r="P4" s="44">
        <v>197</v>
      </c>
      <c r="Q4" s="44">
        <v>30</v>
      </c>
      <c r="R4" s="44">
        <v>192</v>
      </c>
      <c r="S4" s="44">
        <v>30</v>
      </c>
      <c r="T4" s="46">
        <f aca="true" t="shared" si="0" ref="T4:T11">SUM(D4:S4)+C4</f>
        <v>2883</v>
      </c>
      <c r="U4" s="47">
        <f>AVERAGE(D4,F4,H4,J4,L4,N4,P4,R4,C4/6)</f>
        <v>189.03703703703704</v>
      </c>
      <c r="V4" s="36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t="12.75">
      <c r="A5" s="39">
        <v>2</v>
      </c>
      <c r="B5" s="48" t="s">
        <v>26</v>
      </c>
      <c r="C5" s="42">
        <v>1133</v>
      </c>
      <c r="D5" s="49">
        <v>172</v>
      </c>
      <c r="E5" s="49"/>
      <c r="F5" s="49">
        <v>146</v>
      </c>
      <c r="G5" s="50"/>
      <c r="H5" s="49">
        <v>207</v>
      </c>
      <c r="I5" s="49">
        <v>30</v>
      </c>
      <c r="J5" s="49">
        <v>210</v>
      </c>
      <c r="K5" s="49"/>
      <c r="L5" s="49">
        <v>180</v>
      </c>
      <c r="M5" s="49">
        <v>30</v>
      </c>
      <c r="N5" s="49">
        <v>218</v>
      </c>
      <c r="O5" s="49">
        <v>30</v>
      </c>
      <c r="P5" s="44">
        <v>147</v>
      </c>
      <c r="Q5" s="44"/>
      <c r="R5" s="44">
        <v>181</v>
      </c>
      <c r="S5" s="44"/>
      <c r="T5" s="46">
        <f t="shared" si="0"/>
        <v>2684</v>
      </c>
      <c r="U5" s="47">
        <f aca="true" t="shared" si="1" ref="U5:U11">AVERAGE(D5,F5,H5,J5,L5,N5,P5,R5,C5/6)</f>
        <v>183.3148148148148</v>
      </c>
      <c r="V5" s="36">
        <f>T5-T4</f>
        <v>-199</v>
      </c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t="12.75">
      <c r="A6" s="39">
        <v>3</v>
      </c>
      <c r="B6" s="48" t="s">
        <v>4</v>
      </c>
      <c r="C6" s="42">
        <v>1085</v>
      </c>
      <c r="D6" s="51">
        <v>150</v>
      </c>
      <c r="E6" s="51"/>
      <c r="F6" s="49">
        <v>183</v>
      </c>
      <c r="G6" s="50">
        <v>30</v>
      </c>
      <c r="H6" s="51">
        <v>150</v>
      </c>
      <c r="I6" s="51">
        <v>30</v>
      </c>
      <c r="J6" s="44">
        <v>199</v>
      </c>
      <c r="K6" s="44">
        <v>30</v>
      </c>
      <c r="L6" s="51">
        <v>178</v>
      </c>
      <c r="M6" s="51">
        <v>30</v>
      </c>
      <c r="N6" s="51">
        <v>181</v>
      </c>
      <c r="O6" s="51">
        <v>30</v>
      </c>
      <c r="P6" s="51">
        <v>171</v>
      </c>
      <c r="Q6" s="51"/>
      <c r="R6" s="51">
        <v>192</v>
      </c>
      <c r="S6" s="51">
        <v>30</v>
      </c>
      <c r="T6" s="46">
        <f t="shared" si="0"/>
        <v>2669</v>
      </c>
      <c r="U6" s="47">
        <f t="shared" si="1"/>
        <v>176.09259259259258</v>
      </c>
      <c r="V6" s="36">
        <f aca="true" t="shared" si="2" ref="V6:V11">T6-T5</f>
        <v>-15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2.75">
      <c r="A7" s="39">
        <v>4</v>
      </c>
      <c r="B7" s="48" t="s">
        <v>29</v>
      </c>
      <c r="C7" s="42">
        <v>1136</v>
      </c>
      <c r="D7" s="51">
        <v>166</v>
      </c>
      <c r="E7" s="51">
        <v>30</v>
      </c>
      <c r="F7" s="52">
        <v>196</v>
      </c>
      <c r="G7" s="53">
        <v>30</v>
      </c>
      <c r="H7" s="49">
        <v>149</v>
      </c>
      <c r="I7" s="49"/>
      <c r="J7" s="52">
        <v>192</v>
      </c>
      <c r="K7" s="52">
        <v>30</v>
      </c>
      <c r="L7" s="52">
        <v>168</v>
      </c>
      <c r="M7" s="52">
        <v>30</v>
      </c>
      <c r="N7" s="44">
        <v>166</v>
      </c>
      <c r="O7" s="44"/>
      <c r="P7" s="52">
        <v>125</v>
      </c>
      <c r="Q7" s="52"/>
      <c r="R7" s="51">
        <v>158</v>
      </c>
      <c r="S7" s="51"/>
      <c r="T7" s="46">
        <f t="shared" si="0"/>
        <v>2576</v>
      </c>
      <c r="U7" s="47">
        <f t="shared" si="1"/>
        <v>167.7037037037037</v>
      </c>
      <c r="V7" s="36">
        <f t="shared" si="2"/>
        <v>-93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2.75">
      <c r="A8" s="39">
        <v>5</v>
      </c>
      <c r="B8" s="48" t="s">
        <v>30</v>
      </c>
      <c r="C8" s="42">
        <v>1095</v>
      </c>
      <c r="D8" s="54">
        <v>202</v>
      </c>
      <c r="E8" s="54">
        <v>30</v>
      </c>
      <c r="F8" s="44">
        <v>122</v>
      </c>
      <c r="G8" s="45"/>
      <c r="H8" s="51">
        <v>137</v>
      </c>
      <c r="I8" s="51"/>
      <c r="J8" s="49">
        <v>214</v>
      </c>
      <c r="K8" s="49">
        <v>30</v>
      </c>
      <c r="L8" s="52">
        <v>144</v>
      </c>
      <c r="M8" s="52"/>
      <c r="N8" s="54">
        <v>176</v>
      </c>
      <c r="O8" s="54"/>
      <c r="P8" s="54">
        <v>213</v>
      </c>
      <c r="Q8" s="54">
        <v>30</v>
      </c>
      <c r="R8" s="55">
        <v>138</v>
      </c>
      <c r="S8" s="55"/>
      <c r="T8" s="46">
        <f t="shared" si="0"/>
        <v>2531</v>
      </c>
      <c r="U8" s="47">
        <f t="shared" si="1"/>
        <v>169.83333333333334</v>
      </c>
      <c r="V8" s="36">
        <f t="shared" si="2"/>
        <v>-45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t="12.75">
      <c r="A9" s="39">
        <v>6</v>
      </c>
      <c r="B9" s="42" t="s">
        <v>10</v>
      </c>
      <c r="C9" s="42">
        <v>1157</v>
      </c>
      <c r="D9" s="49">
        <v>186</v>
      </c>
      <c r="E9" s="49">
        <v>30</v>
      </c>
      <c r="F9" s="52">
        <v>159</v>
      </c>
      <c r="G9" s="53"/>
      <c r="H9" s="54">
        <v>144</v>
      </c>
      <c r="I9" s="54">
        <v>30</v>
      </c>
      <c r="J9" s="54">
        <v>151</v>
      </c>
      <c r="K9" s="54"/>
      <c r="L9" s="44">
        <v>158</v>
      </c>
      <c r="M9" s="44"/>
      <c r="N9" s="51">
        <v>158</v>
      </c>
      <c r="O9" s="51"/>
      <c r="P9" s="54">
        <v>148</v>
      </c>
      <c r="Q9" s="54"/>
      <c r="R9" s="55">
        <v>163</v>
      </c>
      <c r="S9" s="55">
        <v>30</v>
      </c>
      <c r="T9" s="46">
        <f t="shared" si="0"/>
        <v>2514</v>
      </c>
      <c r="U9" s="47">
        <f t="shared" si="1"/>
        <v>162.2037037037037</v>
      </c>
      <c r="V9" s="36">
        <f t="shared" si="2"/>
        <v>-17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12.75">
      <c r="A10" s="39">
        <v>7</v>
      </c>
      <c r="B10" s="48" t="s">
        <v>11</v>
      </c>
      <c r="C10" s="42">
        <v>1077</v>
      </c>
      <c r="D10" s="44">
        <v>147</v>
      </c>
      <c r="E10" s="44"/>
      <c r="F10" s="54">
        <v>190</v>
      </c>
      <c r="G10" s="56">
        <v>30</v>
      </c>
      <c r="H10" s="54">
        <v>118</v>
      </c>
      <c r="I10" s="54"/>
      <c r="J10" s="52">
        <v>147</v>
      </c>
      <c r="K10" s="52"/>
      <c r="L10" s="49">
        <v>137</v>
      </c>
      <c r="M10" s="49"/>
      <c r="N10" s="54">
        <v>197</v>
      </c>
      <c r="O10" s="54">
        <v>30</v>
      </c>
      <c r="P10" s="51">
        <v>180</v>
      </c>
      <c r="Q10" s="51">
        <v>30</v>
      </c>
      <c r="R10" s="54">
        <v>168</v>
      </c>
      <c r="S10" s="54">
        <v>30</v>
      </c>
      <c r="T10" s="46">
        <f t="shared" si="0"/>
        <v>2481</v>
      </c>
      <c r="U10" s="47">
        <f t="shared" si="1"/>
        <v>162.61111111111111</v>
      </c>
      <c r="V10" s="36">
        <f t="shared" si="2"/>
        <v>-33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2.75">
      <c r="A11" s="39">
        <v>8</v>
      </c>
      <c r="B11" s="48" t="s">
        <v>6</v>
      </c>
      <c r="C11" s="42">
        <v>1073</v>
      </c>
      <c r="D11" s="54">
        <v>195</v>
      </c>
      <c r="E11" s="54"/>
      <c r="F11" s="54">
        <v>142</v>
      </c>
      <c r="G11" s="56"/>
      <c r="H11" s="44">
        <v>166</v>
      </c>
      <c r="I11" s="44"/>
      <c r="J11" s="54">
        <v>158</v>
      </c>
      <c r="K11" s="54">
        <v>30</v>
      </c>
      <c r="L11" s="51">
        <v>148</v>
      </c>
      <c r="M11" s="51"/>
      <c r="N11" s="49">
        <v>157</v>
      </c>
      <c r="O11" s="49"/>
      <c r="P11" s="52">
        <v>137</v>
      </c>
      <c r="Q11" s="52">
        <v>30</v>
      </c>
      <c r="R11" s="54">
        <v>141</v>
      </c>
      <c r="S11" s="54"/>
      <c r="T11" s="46">
        <f t="shared" si="0"/>
        <v>2377</v>
      </c>
      <c r="U11" s="47">
        <f t="shared" si="1"/>
        <v>158.09259259259258</v>
      </c>
      <c r="V11" s="36">
        <f t="shared" si="2"/>
        <v>-104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2.75">
      <c r="A12" s="29"/>
      <c r="B12" s="29"/>
      <c r="C12" s="29"/>
      <c r="D12" s="29"/>
      <c r="E12" s="29"/>
      <c r="F12" s="29"/>
      <c r="G12" s="3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5"/>
      <c r="U12" s="29"/>
      <c r="V12" s="36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2.75">
      <c r="A13" s="39"/>
      <c r="B13" s="39" t="s">
        <v>1</v>
      </c>
      <c r="C13" s="39"/>
      <c r="D13" s="39">
        <v>1</v>
      </c>
      <c r="E13" s="40" t="s">
        <v>40</v>
      </c>
      <c r="F13" s="39">
        <v>2</v>
      </c>
      <c r="G13" s="40" t="s">
        <v>40</v>
      </c>
      <c r="H13" s="39">
        <v>3</v>
      </c>
      <c r="I13" s="40" t="s">
        <v>40</v>
      </c>
      <c r="J13" s="39">
        <v>4</v>
      </c>
      <c r="K13" s="40" t="s">
        <v>40</v>
      </c>
      <c r="L13" s="57" t="s">
        <v>2</v>
      </c>
      <c r="M13" s="39" t="s">
        <v>41</v>
      </c>
      <c r="N13" s="35"/>
      <c r="O13" s="29"/>
      <c r="P13" s="29"/>
      <c r="Q13" s="29"/>
      <c r="R13" s="29"/>
      <c r="S13" s="29"/>
      <c r="T13" s="35"/>
      <c r="U13" s="29"/>
      <c r="V13" s="36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t="12.75">
      <c r="A14" s="39">
        <v>1</v>
      </c>
      <c r="B14" s="58" t="s">
        <v>5</v>
      </c>
      <c r="C14" s="59">
        <v>1080</v>
      </c>
      <c r="D14" s="49">
        <v>161</v>
      </c>
      <c r="E14" s="49">
        <v>30</v>
      </c>
      <c r="F14" s="49">
        <v>214</v>
      </c>
      <c r="G14" s="50"/>
      <c r="H14" s="49">
        <v>186</v>
      </c>
      <c r="I14" s="49">
        <v>30</v>
      </c>
      <c r="J14" s="49">
        <v>173</v>
      </c>
      <c r="K14" s="49">
        <v>30</v>
      </c>
      <c r="L14" s="57">
        <f>SUM(D14:K14)+C14</f>
        <v>1904</v>
      </c>
      <c r="M14" s="47">
        <f>AVERAGE(D14,F14,H14,J14,C14/6)</f>
        <v>182.8</v>
      </c>
      <c r="N14" s="36"/>
      <c r="O14" s="29"/>
      <c r="P14" s="29"/>
      <c r="Q14" s="29"/>
      <c r="R14" s="29"/>
      <c r="S14" s="29"/>
      <c r="T14" s="35"/>
      <c r="U14" s="29"/>
      <c r="V14" s="36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t="12.75">
      <c r="A15" s="39">
        <v>2</v>
      </c>
      <c r="B15" s="59" t="s">
        <v>28</v>
      </c>
      <c r="C15" s="59">
        <v>1027</v>
      </c>
      <c r="D15" s="54">
        <v>168</v>
      </c>
      <c r="E15" s="54">
        <v>30</v>
      </c>
      <c r="F15" s="54">
        <v>176</v>
      </c>
      <c r="G15" s="56">
        <v>30</v>
      </c>
      <c r="H15" s="49">
        <v>168</v>
      </c>
      <c r="I15" s="49"/>
      <c r="J15" s="49">
        <v>163</v>
      </c>
      <c r="K15" s="49"/>
      <c r="L15" s="57">
        <f>SUM(D15:K15)+C15</f>
        <v>1762</v>
      </c>
      <c r="M15" s="47">
        <f>AVERAGE(D15,F15,H15,J15,C15/6)</f>
        <v>169.23333333333332</v>
      </c>
      <c r="N15" s="36">
        <f>L15-L14</f>
        <v>-142</v>
      </c>
      <c r="O15" s="29"/>
      <c r="P15" s="29"/>
      <c r="Q15" s="29"/>
      <c r="R15" s="29"/>
      <c r="S15" s="29"/>
      <c r="T15" s="35"/>
      <c r="U15" s="29"/>
      <c r="V15" s="36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t="12.75">
      <c r="A16" s="39">
        <v>4</v>
      </c>
      <c r="B16" s="58" t="s">
        <v>23</v>
      </c>
      <c r="C16" s="59">
        <v>1000</v>
      </c>
      <c r="D16" s="54">
        <v>118</v>
      </c>
      <c r="E16" s="54"/>
      <c r="F16" s="49">
        <v>243</v>
      </c>
      <c r="G16" s="50">
        <v>30</v>
      </c>
      <c r="H16" s="54">
        <v>137</v>
      </c>
      <c r="I16" s="54"/>
      <c r="J16" s="54">
        <v>153</v>
      </c>
      <c r="K16" s="54"/>
      <c r="L16" s="57">
        <f>SUM(D16:K16)+C16</f>
        <v>1681</v>
      </c>
      <c r="M16" s="47">
        <f>AVERAGE(D16,F16,H16,J16,C16/6)</f>
        <v>163.53333333333333</v>
      </c>
      <c r="N16" s="36">
        <f>L16-L15</f>
        <v>-81</v>
      </c>
      <c r="O16" s="29"/>
      <c r="P16" s="29"/>
      <c r="Q16" s="29"/>
      <c r="R16" s="29"/>
      <c r="S16" s="29"/>
      <c r="T16" s="35"/>
      <c r="U16" s="29"/>
      <c r="V16" s="36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t="12.75">
      <c r="A17" s="39">
        <v>3</v>
      </c>
      <c r="B17" s="58" t="s">
        <v>25</v>
      </c>
      <c r="C17" s="59">
        <v>978</v>
      </c>
      <c r="D17" s="49">
        <v>129</v>
      </c>
      <c r="E17" s="49"/>
      <c r="F17" s="54">
        <v>125</v>
      </c>
      <c r="G17" s="56"/>
      <c r="H17" s="54">
        <v>145</v>
      </c>
      <c r="I17" s="54">
        <v>30</v>
      </c>
      <c r="J17" s="54">
        <v>165</v>
      </c>
      <c r="K17" s="54">
        <v>30</v>
      </c>
      <c r="L17" s="57">
        <f>SUM(D17:K17)+C17</f>
        <v>1602</v>
      </c>
      <c r="M17" s="47">
        <f>AVERAGE(D17,F17,H17,J17,C17/6)</f>
        <v>145.4</v>
      </c>
      <c r="N17" s="36">
        <f>L17-L16</f>
        <v>-79</v>
      </c>
      <c r="O17" s="29"/>
      <c r="P17" s="29"/>
      <c r="Q17" s="29"/>
      <c r="R17" s="29"/>
      <c r="S17" s="29"/>
      <c r="T17" s="35"/>
      <c r="U17" s="29"/>
      <c r="V17" s="36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t="12.75">
      <c r="A18" s="29"/>
      <c r="B18" s="29"/>
      <c r="C18" s="29"/>
      <c r="D18" s="29"/>
      <c r="E18" s="29"/>
      <c r="F18" s="29"/>
      <c r="G18" s="3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5"/>
      <c r="U18" s="29"/>
      <c r="V18" s="36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t="12.75">
      <c r="A19" s="29"/>
      <c r="B19" s="29"/>
      <c r="C19" s="29"/>
      <c r="D19" s="29"/>
      <c r="E19" s="29"/>
      <c r="F19" s="29"/>
      <c r="G19" s="3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5"/>
      <c r="U19" s="29"/>
      <c r="V19" s="36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t="12.75">
      <c r="A20" s="29"/>
      <c r="B20" s="29" t="s">
        <v>17</v>
      </c>
      <c r="C20" s="29"/>
      <c r="D20" s="29"/>
      <c r="E20" s="29"/>
      <c r="F20" s="29"/>
      <c r="G20" s="3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5"/>
      <c r="U20" s="29"/>
      <c r="V20" s="36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ht="12.75">
      <c r="A21" s="39"/>
      <c r="B21" s="39" t="s">
        <v>1</v>
      </c>
      <c r="C21" s="39" t="s">
        <v>42</v>
      </c>
      <c r="D21" s="39" t="s">
        <v>13</v>
      </c>
      <c r="E21" s="29"/>
      <c r="F21" s="29"/>
      <c r="G21" s="3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5"/>
      <c r="U21" s="29"/>
      <c r="V21" s="36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ht="12.75">
      <c r="A22" s="39">
        <v>1</v>
      </c>
      <c r="B22" s="58" t="s">
        <v>31</v>
      </c>
      <c r="C22" s="59">
        <v>937</v>
      </c>
      <c r="D22" s="54">
        <f>C22/6</f>
        <v>156.16666666666666</v>
      </c>
      <c r="E22" s="29"/>
      <c r="F22" s="29"/>
      <c r="G22" s="3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5"/>
      <c r="U22" s="29"/>
      <c r="V22" s="36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2.75">
      <c r="A23" s="39">
        <v>2</v>
      </c>
      <c r="B23" s="59" t="s">
        <v>21</v>
      </c>
      <c r="C23" s="59">
        <v>917</v>
      </c>
      <c r="D23" s="54">
        <f>C23/6</f>
        <v>152.83333333333334</v>
      </c>
      <c r="E23" s="29"/>
      <c r="F23" s="29"/>
      <c r="G23" s="3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5"/>
      <c r="U23" s="29"/>
      <c r="V23" s="36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2.75">
      <c r="A24" s="39">
        <v>4</v>
      </c>
      <c r="B24" s="58" t="s">
        <v>24</v>
      </c>
      <c r="C24" s="59">
        <v>895</v>
      </c>
      <c r="D24" s="54">
        <f>C24/6</f>
        <v>149.16666666666666</v>
      </c>
      <c r="E24" s="29"/>
      <c r="F24" s="29"/>
      <c r="G24" s="3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5"/>
      <c r="U24" s="29"/>
      <c r="V24" s="36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12.75">
      <c r="A25" s="39">
        <v>3</v>
      </c>
      <c r="B25" s="58" t="s">
        <v>18</v>
      </c>
      <c r="C25" s="59">
        <v>757</v>
      </c>
      <c r="D25" s="54">
        <f>C25/6</f>
        <v>126.16666666666667</v>
      </c>
      <c r="E25" s="29"/>
      <c r="F25" s="29"/>
      <c r="G25" s="3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5"/>
      <c r="U25" s="29"/>
      <c r="V25" s="36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.75">
      <c r="A26" s="29"/>
      <c r="B26" s="29"/>
      <c r="C26" s="29"/>
      <c r="D26" s="29"/>
      <c r="E26" s="29"/>
      <c r="F26" s="29"/>
      <c r="G26" s="3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5"/>
      <c r="U26" s="29"/>
      <c r="V26" s="36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ht="12.75">
      <c r="A27" s="29"/>
      <c r="B27" s="29"/>
      <c r="C27" s="29"/>
      <c r="D27" s="29"/>
      <c r="E27" s="29"/>
      <c r="F27" s="29"/>
      <c r="G27" s="3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5"/>
      <c r="U27" s="29"/>
      <c r="V27" s="36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2.75">
      <c r="A28" s="29"/>
      <c r="B28" s="29"/>
      <c r="C28" s="29"/>
      <c r="D28" s="29"/>
      <c r="E28" s="29"/>
      <c r="F28" s="29"/>
      <c r="G28" s="3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5"/>
      <c r="U28" s="29"/>
      <c r="V28" s="36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ht="12.75">
      <c r="A29" s="29"/>
      <c r="B29" s="29"/>
      <c r="C29" s="29"/>
      <c r="D29" s="29"/>
      <c r="E29" s="29"/>
      <c r="F29" s="29"/>
      <c r="G29" s="3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5"/>
      <c r="U29" s="29"/>
      <c r="V29" s="36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2.75">
      <c r="A30" s="29"/>
      <c r="B30" s="29"/>
      <c r="C30" s="29"/>
      <c r="D30" s="29"/>
      <c r="E30" s="29"/>
      <c r="F30" s="29"/>
      <c r="G30" s="3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5"/>
      <c r="U30" s="29"/>
      <c r="V30" s="36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2.75">
      <c r="A31" s="29"/>
      <c r="B31" s="29"/>
      <c r="C31" s="29"/>
      <c r="D31" s="29"/>
      <c r="E31" s="29"/>
      <c r="F31" s="29"/>
      <c r="G31" s="3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5"/>
      <c r="U31" s="29"/>
      <c r="V31" s="36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12.75">
      <c r="A32" s="29"/>
      <c r="B32" s="29"/>
      <c r="C32" s="29"/>
      <c r="D32" s="29"/>
      <c r="E32" s="29"/>
      <c r="F32" s="29"/>
      <c r="G32" s="3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5"/>
      <c r="U32" s="29"/>
      <c r="V32" s="36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12.75">
      <c r="A33" s="29"/>
      <c r="B33" s="29"/>
      <c r="C33" s="29"/>
      <c r="D33" s="29"/>
      <c r="E33" s="29"/>
      <c r="F33" s="29"/>
      <c r="G33" s="3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5"/>
      <c r="U33" s="29"/>
      <c r="V33" s="36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ht="12.75">
      <c r="A34" s="29"/>
      <c r="B34" s="29"/>
      <c r="C34" s="29"/>
      <c r="D34" s="29"/>
      <c r="E34" s="29"/>
      <c r="F34" s="29"/>
      <c r="G34" s="3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5"/>
      <c r="U34" s="29"/>
      <c r="V34" s="36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12.75">
      <c r="A35" s="29"/>
      <c r="B35" s="29"/>
      <c r="C35" s="29"/>
      <c r="D35" s="29"/>
      <c r="E35" s="29"/>
      <c r="F35" s="29"/>
      <c r="G35" s="3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5"/>
      <c r="U35" s="29"/>
      <c r="V35" s="36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ht="12.75">
      <c r="A36" s="29"/>
      <c r="B36" s="29"/>
      <c r="C36" s="29"/>
      <c r="D36" s="29"/>
      <c r="E36" s="29"/>
      <c r="F36" s="29"/>
      <c r="G36" s="3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5"/>
      <c r="U36" s="29"/>
      <c r="V36" s="36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ht="12.75">
      <c r="A37" s="29"/>
      <c r="B37" s="29"/>
      <c r="C37" s="29"/>
      <c r="D37" s="29"/>
      <c r="E37" s="29"/>
      <c r="F37" s="29"/>
      <c r="G37" s="3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5"/>
      <c r="U37" s="29"/>
      <c r="V37" s="36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12.75">
      <c r="A38" s="29"/>
      <c r="B38" s="29"/>
      <c r="C38" s="29"/>
      <c r="D38" s="29"/>
      <c r="E38" s="29"/>
      <c r="F38" s="29"/>
      <c r="G38" s="3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5"/>
      <c r="U38" s="29"/>
      <c r="V38" s="36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2.75">
      <c r="A39" s="29"/>
      <c r="B39" s="29"/>
      <c r="C39" s="29"/>
      <c r="D39" s="29"/>
      <c r="E39" s="29"/>
      <c r="F39" s="29"/>
      <c r="G39" s="3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5"/>
      <c r="U39" s="29"/>
      <c r="V39" s="36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ht="12.75">
      <c r="A40" s="29"/>
      <c r="B40" s="29"/>
      <c r="C40" s="29"/>
      <c r="D40" s="29"/>
      <c r="E40" s="29"/>
      <c r="F40" s="29"/>
      <c r="G40" s="3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5"/>
      <c r="U40" s="29"/>
      <c r="V40" s="36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ht="12.75">
      <c r="A41" s="29"/>
      <c r="B41" s="29"/>
      <c r="C41" s="29"/>
      <c r="D41" s="29"/>
      <c r="E41" s="29"/>
      <c r="F41" s="29"/>
      <c r="G41" s="3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5"/>
      <c r="U41" s="29"/>
      <c r="V41" s="36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ht="12.75">
      <c r="A42" s="29"/>
      <c r="B42" s="29"/>
      <c r="C42" s="29"/>
      <c r="D42" s="29"/>
      <c r="E42" s="29"/>
      <c r="F42" s="29"/>
      <c r="G42" s="3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5"/>
      <c r="U42" s="29"/>
      <c r="V42" s="36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ht="12.75">
      <c r="A43" s="29"/>
      <c r="B43" s="29"/>
      <c r="C43" s="29"/>
      <c r="D43" s="29"/>
      <c r="E43" s="29"/>
      <c r="F43" s="29"/>
      <c r="G43" s="3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5"/>
      <c r="U43" s="29"/>
      <c r="V43" s="36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ht="12.75">
      <c r="A44" s="29"/>
      <c r="B44" s="29"/>
      <c r="C44" s="29"/>
      <c r="D44" s="29"/>
      <c r="E44" s="29"/>
      <c r="F44" s="29"/>
      <c r="G44" s="3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5"/>
      <c r="U44" s="29"/>
      <c r="V44" s="36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12.75">
      <c r="A45" s="29"/>
      <c r="B45" s="29"/>
      <c r="C45" s="29"/>
      <c r="D45" s="29"/>
      <c r="E45" s="29"/>
      <c r="F45" s="29"/>
      <c r="G45" s="3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5"/>
      <c r="U45" s="29"/>
      <c r="V45" s="3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ht="12.75">
      <c r="A46" s="29"/>
      <c r="B46" s="29"/>
      <c r="C46" s="29"/>
      <c r="D46" s="29"/>
      <c r="E46" s="29"/>
      <c r="F46" s="29"/>
      <c r="G46" s="3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5"/>
      <c r="U46" s="29"/>
      <c r="V46" s="3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ht="12.75">
      <c r="A47" s="29"/>
      <c r="B47" s="29"/>
      <c r="C47" s="29"/>
      <c r="D47" s="29"/>
      <c r="E47" s="29"/>
      <c r="F47" s="29"/>
      <c r="G47" s="3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5"/>
      <c r="U47" s="29"/>
      <c r="V47" s="36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ht="12.75">
      <c r="A48" s="29"/>
      <c r="B48" s="29"/>
      <c r="C48" s="29"/>
      <c r="D48" s="29"/>
      <c r="E48" s="29"/>
      <c r="F48" s="29"/>
      <c r="G48" s="3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5"/>
      <c r="U48" s="29"/>
      <c r="V48" s="36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ht="12.75">
      <c r="A49" s="29"/>
      <c r="B49" s="29"/>
      <c r="C49" s="29"/>
      <c r="D49" s="29"/>
      <c r="E49" s="29"/>
      <c r="F49" s="29"/>
      <c r="G49" s="3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5"/>
      <c r="U49" s="29"/>
      <c r="V49" s="3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ht="12.75">
      <c r="A50" s="29"/>
      <c r="B50" s="29"/>
      <c r="C50" s="29"/>
      <c r="D50" s="29"/>
      <c r="E50" s="29"/>
      <c r="F50" s="29"/>
      <c r="G50" s="3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5"/>
      <c r="U50" s="29"/>
      <c r="V50" s="3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>
      <c r="A51" s="29"/>
      <c r="B51" s="29"/>
      <c r="C51" s="29"/>
      <c r="D51" s="29"/>
      <c r="E51" s="29"/>
      <c r="F51" s="29"/>
      <c r="G51" s="3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5"/>
      <c r="U51" s="29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>
      <c r="A52" s="29"/>
      <c r="B52" s="29"/>
      <c r="C52" s="29"/>
      <c r="D52" s="29"/>
      <c r="E52" s="29"/>
      <c r="F52" s="29"/>
      <c r="G52" s="3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5"/>
      <c r="U52" s="29"/>
      <c r="V52" s="3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>
      <c r="A53" s="29"/>
      <c r="B53" s="29"/>
      <c r="C53" s="29"/>
      <c r="D53" s="29"/>
      <c r="E53" s="29"/>
      <c r="F53" s="29"/>
      <c r="G53" s="3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5"/>
      <c r="U53" s="29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>
      <c r="A54" s="29"/>
      <c r="B54" s="29"/>
      <c r="C54" s="29"/>
      <c r="D54" s="29"/>
      <c r="E54" s="29"/>
      <c r="F54" s="29"/>
      <c r="G54" s="3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5"/>
      <c r="U54" s="29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>
      <c r="A55" s="29"/>
      <c r="B55" s="29"/>
      <c r="C55" s="29"/>
      <c r="D55" s="29"/>
      <c r="E55" s="29"/>
      <c r="F55" s="29"/>
      <c r="G55" s="3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5"/>
      <c r="U55" s="29"/>
      <c r="V55" s="3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>
      <c r="A56" s="29"/>
      <c r="B56" s="29"/>
      <c r="C56" s="29"/>
      <c r="D56" s="29"/>
      <c r="E56" s="29"/>
      <c r="F56" s="29"/>
      <c r="G56" s="38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5"/>
      <c r="U56" s="29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>
      <c r="A57" s="29"/>
      <c r="B57" s="29"/>
      <c r="C57" s="29"/>
      <c r="D57" s="29"/>
      <c r="E57" s="29"/>
      <c r="F57" s="29"/>
      <c r="G57" s="38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5"/>
      <c r="U57" s="29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>
      <c r="A58" s="29"/>
      <c r="B58" s="29"/>
      <c r="C58" s="29"/>
      <c r="D58" s="29"/>
      <c r="E58" s="29"/>
      <c r="F58" s="29"/>
      <c r="G58" s="38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5"/>
      <c r="U58" s="29"/>
      <c r="V58" s="36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>
      <c r="A59" s="29"/>
      <c r="B59" s="29"/>
      <c r="C59" s="29"/>
      <c r="D59" s="29"/>
      <c r="E59" s="29"/>
      <c r="F59" s="29"/>
      <c r="G59" s="38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5"/>
      <c r="U59" s="29"/>
      <c r="V59" s="36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>
      <c r="A60" s="29"/>
      <c r="B60" s="29"/>
      <c r="C60" s="29"/>
      <c r="D60" s="29"/>
      <c r="E60" s="29"/>
      <c r="F60" s="29"/>
      <c r="G60" s="38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5"/>
      <c r="U60" s="29"/>
      <c r="V60" s="36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>
      <c r="A61" s="29"/>
      <c r="B61" s="29"/>
      <c r="C61" s="29"/>
      <c r="D61" s="29"/>
      <c r="E61" s="29"/>
      <c r="F61" s="29"/>
      <c r="G61" s="38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5"/>
      <c r="U61" s="29"/>
      <c r="V61" s="36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>
      <c r="A62" s="29"/>
      <c r="B62" s="29"/>
      <c r="C62" s="29"/>
      <c r="D62" s="29"/>
      <c r="E62" s="29"/>
      <c r="F62" s="29"/>
      <c r="G62" s="3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5"/>
      <c r="U62" s="29"/>
      <c r="V62" s="36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>
      <c r="A63" s="29"/>
      <c r="B63" s="29"/>
      <c r="C63" s="29"/>
      <c r="D63" s="29"/>
      <c r="E63" s="29"/>
      <c r="F63" s="29"/>
      <c r="G63" s="3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5"/>
      <c r="U63" s="29"/>
      <c r="V63" s="36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>
      <c r="A64" s="29"/>
      <c r="B64" s="29"/>
      <c r="C64" s="29"/>
      <c r="D64" s="29"/>
      <c r="E64" s="29"/>
      <c r="F64" s="29"/>
      <c r="G64" s="3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5"/>
      <c r="U64" s="29"/>
      <c r="V64" s="36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>
      <c r="A65" s="29"/>
      <c r="B65" s="29"/>
      <c r="C65" s="29"/>
      <c r="D65" s="29"/>
      <c r="E65" s="29"/>
      <c r="F65" s="29"/>
      <c r="G65" s="3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5"/>
      <c r="U65" s="29"/>
      <c r="V65" s="36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>
      <c r="A66" s="29"/>
      <c r="B66" s="29"/>
      <c r="C66" s="29"/>
      <c r="D66" s="29"/>
      <c r="E66" s="29"/>
      <c r="F66" s="29"/>
      <c r="G66" s="3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5"/>
      <c r="U66" s="29"/>
      <c r="V66" s="36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20" ht="12.75">
      <c r="A67" s="29"/>
      <c r="B67" s="29"/>
      <c r="C67" s="29"/>
      <c r="D67" s="29"/>
      <c r="E67" s="29"/>
      <c r="F67" s="29"/>
      <c r="G67" s="38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Kaido</cp:lastModifiedBy>
  <cp:lastPrinted>2003-12-15T06:26:50Z</cp:lastPrinted>
  <dcterms:created xsi:type="dcterms:W3CDTF">2003-11-20T12:25:34Z</dcterms:created>
  <dcterms:modified xsi:type="dcterms:W3CDTF">2003-12-17T06:17:30Z</dcterms:modified>
  <cp:category/>
  <cp:version/>
  <cp:contentType/>
  <cp:contentStatus/>
</cp:coreProperties>
</file>