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<sst xmlns="http://schemas.openxmlformats.org/spreadsheetml/2006/main" count="96" uniqueCount="45">
  <si>
    <t>SALO - RAKVERE BOWLINGUVÕISTLUS</t>
  </si>
  <si>
    <t>RAKVERE</t>
  </si>
  <si>
    <t>SALO</t>
  </si>
  <si>
    <t>KOKKU  I+II voor</t>
  </si>
  <si>
    <t>Nimi</t>
  </si>
  <si>
    <t>1/0</t>
  </si>
  <si>
    <t>Kokku</t>
  </si>
  <si>
    <t>Summa</t>
  </si>
  <si>
    <t>Keskmine</t>
  </si>
  <si>
    <t>Võite</t>
  </si>
  <si>
    <t>Lembit Tamm</t>
  </si>
  <si>
    <t>Rannu Eimla</t>
  </si>
  <si>
    <t>Kalle Roostik</t>
  </si>
  <si>
    <t>Aigar Kink</t>
  </si>
  <si>
    <t>Eha Neito</t>
  </si>
  <si>
    <t>Ragnar Orgus</t>
  </si>
  <si>
    <t>Alar Kink</t>
  </si>
  <si>
    <t>Monika Kalvik</t>
  </si>
  <si>
    <t>Leho Aros</t>
  </si>
  <si>
    <t>Airis Naur</t>
  </si>
  <si>
    <t>Hilja Roostik</t>
  </si>
  <si>
    <t>Indrek Krigul</t>
  </si>
  <si>
    <t>6+Hk</t>
  </si>
  <si>
    <t>5+Hk</t>
  </si>
  <si>
    <t>4+Hk</t>
  </si>
  <si>
    <t>3+Hk</t>
  </si>
  <si>
    <t>2+Hk</t>
  </si>
  <si>
    <t>1+Hk</t>
  </si>
  <si>
    <t>Kesk+Hk</t>
  </si>
  <si>
    <t>Summa+Hk</t>
  </si>
  <si>
    <t>Hk</t>
  </si>
  <si>
    <t>Liisa Tentula</t>
  </si>
  <si>
    <t>Anne Suominen</t>
  </si>
  <si>
    <t>Risto Maunula</t>
  </si>
  <si>
    <t>Ari Laine</t>
  </si>
  <si>
    <t>Kauko Neuvonen</t>
  </si>
  <si>
    <t>Matti Kaskinen</t>
  </si>
  <si>
    <t>Reio Savolainen</t>
  </si>
  <si>
    <t>Hannele Nikander</t>
  </si>
  <si>
    <t>Terttu Sainio</t>
  </si>
  <si>
    <t>Hannu Riihimäki</t>
  </si>
  <si>
    <t>Kari Harjunpää</t>
  </si>
  <si>
    <t>2/0</t>
  </si>
  <si>
    <t>Joonas Maunula</t>
  </si>
  <si>
    <t>Reijo Savolainen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</si>
</sst>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  <numFmt numFmtId="166" formatCode="_-* #,##0.000\ _k_r_-;\-* #,##0.000\ _k_r_-;_-* &quot;-&quot;??\ _k_r_-;_-@_-"/>
    <numFmt numFmtId="167" formatCode="_-* #,##0.0000\ _k_r_-;\-* #,##0.0000\ _k_r_-;_-* &quot;-&quot;??\ _k_r_-;_-@_-"/>
    <numFmt numFmtId="168" formatCode="_-* #,##0\ _k_r_-;\-* #,##0\ _k_r_-;_-* &quot;-&quot;??\ _k_r_-;_-@_-"/>
  </numFmts>
  <fonts count="1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name val="Times New Roman"/>
      <family val="1"/>
    </font>
    <font>
      <sz val="9"/>
      <color indexed="20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0"/>
      <color indexed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164" fontId="3" fillId="2" borderId="0" xfId="15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14" fontId="2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8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15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15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3" fillId="0" borderId="28" xfId="15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3" fillId="2" borderId="0" xfId="15" applyNumberFormat="1" applyFont="1" applyFill="1" applyAlignment="1">
      <alignment horizontal="center"/>
    </xf>
    <xf numFmtId="1" fontId="3" fillId="2" borderId="32" xfId="15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5" fillId="0" borderId="29" xfId="15" applyNumberFormat="1" applyFont="1" applyBorder="1" applyAlignment="1">
      <alignment horizontal="center"/>
    </xf>
    <xf numFmtId="1" fontId="5" fillId="0" borderId="15" xfId="15" applyNumberFormat="1" applyFont="1" applyBorder="1" applyAlignment="1">
      <alignment horizontal="center"/>
    </xf>
    <xf numFmtId="1" fontId="3" fillId="0" borderId="15" xfId="15" applyNumberFormat="1" applyFont="1" applyBorder="1" applyAlignment="1">
      <alignment horizontal="center"/>
    </xf>
    <xf numFmtId="1" fontId="3" fillId="0" borderId="18" xfId="15" applyNumberFormat="1" applyFont="1" applyBorder="1" applyAlignment="1">
      <alignment horizontal="center"/>
    </xf>
    <xf numFmtId="1" fontId="3" fillId="2" borderId="0" xfId="15" applyNumberFormat="1" applyFont="1" applyFill="1" applyBorder="1" applyAlignment="1">
      <alignment horizontal="center"/>
    </xf>
    <xf numFmtId="1" fontId="3" fillId="0" borderId="0" xfId="15" applyNumberFormat="1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164" fontId="3" fillId="2" borderId="2" xfId="15" applyNumberFormat="1" applyFont="1" applyFill="1" applyBorder="1" applyAlignment="1">
      <alignment horizontal="right"/>
    </xf>
    <xf numFmtId="165" fontId="5" fillId="0" borderId="12" xfId="15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/>
    </xf>
    <xf numFmtId="1" fontId="12" fillId="0" borderId="0" xfId="0" applyNumberFormat="1" applyFont="1" applyAlignment="1">
      <alignment horizontal="right"/>
    </xf>
    <xf numFmtId="0" fontId="5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2" xfId="15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4" fontId="3" fillId="0" borderId="47" xfId="15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165" fontId="3" fillId="0" borderId="12" xfId="15" applyNumberFormat="1" applyFont="1" applyBorder="1" applyAlignment="1">
      <alignment horizontal="center"/>
    </xf>
    <xf numFmtId="165" fontId="3" fillId="0" borderId="47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tabSelected="1" zoomScale="110" zoomScaleNormal="11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0" sqref="A30"/>
    </sheetView>
  </sheetViews>
  <sheetFormatPr defaultColWidth="9.140625" defaultRowHeight="12.75"/>
  <cols>
    <col min="1" max="1" width="2.8515625" style="78" customWidth="1"/>
    <col min="2" max="2" width="16.57421875" style="78" customWidth="1"/>
    <col min="3" max="3" width="5.00390625" style="78" hidden="1" customWidth="1"/>
    <col min="4" max="4" width="5.00390625" style="78" customWidth="1"/>
    <col min="5" max="5" width="5.140625" style="78" hidden="1" customWidth="1"/>
    <col min="6" max="6" width="3.28125" style="78" bestFit="1" customWidth="1"/>
    <col min="7" max="7" width="5.00390625" style="78" customWidth="1"/>
    <col min="8" max="8" width="5.140625" style="78" hidden="1" customWidth="1"/>
    <col min="9" max="9" width="3.28125" style="78" bestFit="1" customWidth="1"/>
    <col min="10" max="10" width="5.00390625" style="78" customWidth="1"/>
    <col min="11" max="11" width="5.140625" style="78" hidden="1" customWidth="1"/>
    <col min="12" max="12" width="3.57421875" style="78" bestFit="1" customWidth="1"/>
    <col min="13" max="13" width="5.00390625" style="78" customWidth="1"/>
    <col min="14" max="14" width="5.140625" style="78" hidden="1" customWidth="1"/>
    <col min="15" max="15" width="3.140625" style="78" bestFit="1" customWidth="1"/>
    <col min="16" max="16" width="5.00390625" style="78" customWidth="1"/>
    <col min="17" max="17" width="5.140625" style="78" hidden="1" customWidth="1"/>
    <col min="18" max="18" width="3.140625" style="78" bestFit="1" customWidth="1"/>
    <col min="19" max="19" width="5.00390625" style="78" customWidth="1"/>
    <col min="20" max="20" width="5.140625" style="78" hidden="1" customWidth="1"/>
    <col min="21" max="21" width="3.140625" style="78" bestFit="1" customWidth="1"/>
    <col min="22" max="22" width="8.57421875" style="78" hidden="1" customWidth="1"/>
    <col min="23" max="23" width="8.140625" style="78" customWidth="1"/>
    <col min="24" max="24" width="9.421875" style="77" bestFit="1" customWidth="1"/>
    <col min="25" max="25" width="7.421875" style="76" customWidth="1"/>
    <col min="26" max="26" width="6.8515625" style="76" customWidth="1"/>
    <col min="27" max="27" width="6.8515625" style="76" hidden="1" customWidth="1"/>
    <col min="28" max="28" width="7.140625" style="77" customWidth="1"/>
    <col min="29" max="29" width="5.140625" style="87" customWidth="1"/>
    <col min="30" max="30" width="4.421875" style="8" bestFit="1" customWidth="1"/>
    <col min="31" max="16384" width="9.140625" style="8" customWidth="1"/>
  </cols>
  <sheetData>
    <row r="1" spans="1:44" ht="25.5">
      <c r="A1" s="1"/>
      <c r="B1" s="2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3"/>
      <c r="U1" s="3"/>
      <c r="V1" s="1"/>
      <c r="W1" s="121" t="s">
        <v>1</v>
      </c>
      <c r="X1" s="6"/>
      <c r="Y1" s="122">
        <f>AC5+AC6+AC7+AC8+AC9+AC10+AC17+AC18+AC19+AC20+AC21+AC22</f>
        <v>179</v>
      </c>
      <c r="Z1" s="4"/>
      <c r="AA1" s="4"/>
      <c r="AB1" s="6"/>
      <c r="AC1" s="79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25.5">
      <c r="A2" s="1"/>
      <c r="B2" s="9">
        <v>38283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3"/>
      <c r="U2" s="3"/>
      <c r="V2" s="1"/>
      <c r="W2" s="121" t="s">
        <v>2</v>
      </c>
      <c r="X2" s="6"/>
      <c r="Y2" s="122">
        <f>AC11+AC12+AC13+AC14+AC15+AC16+AC23+AC24+AC25+AC26+AC27+AC28</f>
        <v>109</v>
      </c>
      <c r="Z2" s="4"/>
      <c r="AA2" s="4"/>
      <c r="AB2" s="6"/>
      <c r="AC2" s="79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9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/>
      <c r="AA3" s="4"/>
      <c r="AB3" s="6"/>
      <c r="AC3" s="79"/>
      <c r="AD3" s="7"/>
      <c r="AE3" s="7"/>
      <c r="AF3" s="7"/>
      <c r="AG3" s="7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s="21" customFormat="1" ht="13.5" thickBot="1">
      <c r="A4" s="13"/>
      <c r="B4" s="14" t="s">
        <v>4</v>
      </c>
      <c r="C4" s="15" t="s">
        <v>30</v>
      </c>
      <c r="D4" s="97">
        <v>1</v>
      </c>
      <c r="E4" s="16" t="s">
        <v>27</v>
      </c>
      <c r="F4" s="17" t="s">
        <v>42</v>
      </c>
      <c r="G4" s="99">
        <v>2</v>
      </c>
      <c r="H4" s="16" t="s">
        <v>26</v>
      </c>
      <c r="I4" s="17" t="s">
        <v>42</v>
      </c>
      <c r="J4" s="99">
        <v>3</v>
      </c>
      <c r="K4" s="16" t="s">
        <v>25</v>
      </c>
      <c r="L4" s="17" t="s">
        <v>42</v>
      </c>
      <c r="M4" s="99">
        <v>4</v>
      </c>
      <c r="N4" s="16" t="s">
        <v>24</v>
      </c>
      <c r="O4" s="17" t="s">
        <v>42</v>
      </c>
      <c r="P4" s="99">
        <v>5</v>
      </c>
      <c r="Q4" s="16" t="s">
        <v>23</v>
      </c>
      <c r="R4" s="17" t="s">
        <v>42</v>
      </c>
      <c r="S4" s="99">
        <v>6</v>
      </c>
      <c r="T4" s="16" t="s">
        <v>22</v>
      </c>
      <c r="U4" s="18" t="s">
        <v>42</v>
      </c>
      <c r="V4" s="16" t="s">
        <v>29</v>
      </c>
      <c r="W4" s="19" t="s">
        <v>7</v>
      </c>
      <c r="X4" s="20" t="s">
        <v>8</v>
      </c>
      <c r="Y4" s="125" t="s">
        <v>9</v>
      </c>
      <c r="Z4" s="16" t="s">
        <v>7</v>
      </c>
      <c r="AA4" s="109" t="s">
        <v>28</v>
      </c>
      <c r="AB4" s="20" t="s">
        <v>8</v>
      </c>
      <c r="AC4" s="81" t="s">
        <v>9</v>
      </c>
      <c r="AD4" s="5"/>
      <c r="AE4" s="5"/>
      <c r="AF4" s="5"/>
      <c r="AG4" s="5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12.75">
      <c r="A5" s="22">
        <v>1</v>
      </c>
      <c r="B5" s="23" t="s">
        <v>16</v>
      </c>
      <c r="C5" s="24">
        <v>29</v>
      </c>
      <c r="D5" s="117">
        <v>160</v>
      </c>
      <c r="E5" s="88"/>
      <c r="F5" s="89">
        <v>2</v>
      </c>
      <c r="G5" s="100">
        <v>178</v>
      </c>
      <c r="H5" s="88"/>
      <c r="I5" s="89">
        <v>2</v>
      </c>
      <c r="J5" s="100">
        <v>149</v>
      </c>
      <c r="K5" s="88"/>
      <c r="L5" s="89">
        <v>0</v>
      </c>
      <c r="M5" s="100">
        <v>155</v>
      </c>
      <c r="N5" s="88"/>
      <c r="O5" s="89">
        <v>0</v>
      </c>
      <c r="P5" s="100">
        <v>210</v>
      </c>
      <c r="Q5" s="88"/>
      <c r="R5" s="89">
        <v>2</v>
      </c>
      <c r="S5" s="100">
        <v>177</v>
      </c>
      <c r="T5" s="88"/>
      <c r="U5" s="90">
        <v>2</v>
      </c>
      <c r="V5" s="25">
        <f>E5+H5+K5+N5+Q5+T5</f>
        <v>0</v>
      </c>
      <c r="W5" s="26">
        <f aca="true" t="shared" si="0" ref="W5:W28">D5+G5+J5+M5+P5+S5</f>
        <v>1029</v>
      </c>
      <c r="X5" s="27">
        <f aca="true" t="shared" si="1" ref="X5:X28">AVERAGE(D5,G5,J5,M5,P5,S5)</f>
        <v>171.5</v>
      </c>
      <c r="Y5" s="68">
        <f>U5+R5+O5+L5+I5+F5</f>
        <v>8</v>
      </c>
      <c r="Z5" s="25">
        <f aca="true" t="shared" si="2" ref="Z5:Z10">W5+W43</f>
        <v>2060</v>
      </c>
      <c r="AA5" s="111" t="e">
        <f aca="true" t="shared" si="3" ref="AA5:AA10">AVERAGE(E5,H5,K5,N5,Q5,T5,E43,H43,K43,N43,Q43,T43)</f>
        <v>#DIV/0!</v>
      </c>
      <c r="AB5" s="111">
        <f aca="true" t="shared" si="4" ref="AB5:AB10">AVERAGE(D5,G5,J5,M5,P5,S5,D43,G43,J43,M43,P43,S43)</f>
        <v>171.66666666666666</v>
      </c>
      <c r="AC5" s="82">
        <f aca="true" t="shared" si="5" ref="AC5:AC10">Y5+Y43</f>
        <v>14</v>
      </c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2.75">
      <c r="A6" s="22">
        <v>2</v>
      </c>
      <c r="B6" s="28" t="s">
        <v>10</v>
      </c>
      <c r="C6" s="29">
        <v>27</v>
      </c>
      <c r="D6" s="129">
        <v>171</v>
      </c>
      <c r="E6" s="31"/>
      <c r="F6" s="32">
        <v>0</v>
      </c>
      <c r="G6" s="101">
        <v>198</v>
      </c>
      <c r="H6" s="31"/>
      <c r="I6" s="32">
        <v>2</v>
      </c>
      <c r="J6" s="101">
        <v>169</v>
      </c>
      <c r="K6" s="31"/>
      <c r="L6" s="32">
        <v>0</v>
      </c>
      <c r="M6" s="101">
        <v>247</v>
      </c>
      <c r="N6" s="31"/>
      <c r="O6" s="32">
        <v>2</v>
      </c>
      <c r="P6" s="101">
        <v>202</v>
      </c>
      <c r="Q6" s="31"/>
      <c r="R6" s="32">
        <v>2</v>
      </c>
      <c r="S6" s="101">
        <v>193</v>
      </c>
      <c r="T6" s="31"/>
      <c r="U6" s="33">
        <v>2</v>
      </c>
      <c r="V6" s="25">
        <f aca="true" t="shared" si="6" ref="V6:V28">E6+H6+K6+N6+Q6+T6</f>
        <v>0</v>
      </c>
      <c r="W6" s="26">
        <f t="shared" si="0"/>
        <v>1180</v>
      </c>
      <c r="X6" s="27">
        <f t="shared" si="1"/>
        <v>196.66666666666666</v>
      </c>
      <c r="Y6" s="70">
        <f aca="true" t="shared" si="7" ref="Y6:Y28">U6+R6+O6+L6+I6+F6</f>
        <v>8</v>
      </c>
      <c r="Z6" s="30">
        <f t="shared" si="2"/>
        <v>2187</v>
      </c>
      <c r="AA6" s="111" t="e">
        <f t="shared" si="3"/>
        <v>#DIV/0!</v>
      </c>
      <c r="AB6" s="111">
        <f t="shared" si="4"/>
        <v>182.25</v>
      </c>
      <c r="AC6" s="83">
        <f t="shared" si="5"/>
        <v>12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22">
        <v>3</v>
      </c>
      <c r="B7" s="28" t="s">
        <v>18</v>
      </c>
      <c r="C7" s="29">
        <v>30</v>
      </c>
      <c r="D7" s="129">
        <v>163</v>
      </c>
      <c r="E7" s="31"/>
      <c r="F7" s="32">
        <v>2</v>
      </c>
      <c r="G7" s="101">
        <v>165</v>
      </c>
      <c r="H7" s="31"/>
      <c r="I7" s="32">
        <v>0</v>
      </c>
      <c r="J7" s="101">
        <v>157</v>
      </c>
      <c r="K7" s="31"/>
      <c r="L7" s="32">
        <v>1</v>
      </c>
      <c r="M7" s="101">
        <v>155</v>
      </c>
      <c r="N7" s="31"/>
      <c r="O7" s="32">
        <v>2</v>
      </c>
      <c r="P7" s="101">
        <v>203</v>
      </c>
      <c r="Q7" s="31"/>
      <c r="R7" s="32">
        <v>2</v>
      </c>
      <c r="S7" s="101">
        <v>168</v>
      </c>
      <c r="T7" s="31"/>
      <c r="U7" s="33">
        <v>0</v>
      </c>
      <c r="V7" s="25">
        <f t="shared" si="6"/>
        <v>0</v>
      </c>
      <c r="W7" s="26">
        <f t="shared" si="0"/>
        <v>1011</v>
      </c>
      <c r="X7" s="27">
        <f t="shared" si="1"/>
        <v>168.5</v>
      </c>
      <c r="Y7" s="70">
        <f t="shared" si="7"/>
        <v>7</v>
      </c>
      <c r="Z7" s="30">
        <f t="shared" si="2"/>
        <v>2133</v>
      </c>
      <c r="AA7" s="111" t="e">
        <f t="shared" si="3"/>
        <v>#DIV/0!</v>
      </c>
      <c r="AB7" s="111">
        <f t="shared" si="4"/>
        <v>177.75</v>
      </c>
      <c r="AC7" s="83">
        <f t="shared" si="5"/>
        <v>15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2.75">
      <c r="A8" s="22">
        <v>4</v>
      </c>
      <c r="B8" s="28" t="s">
        <v>15</v>
      </c>
      <c r="C8" s="29">
        <v>38</v>
      </c>
      <c r="D8" s="129">
        <v>148</v>
      </c>
      <c r="E8" s="31"/>
      <c r="F8" s="32">
        <v>0</v>
      </c>
      <c r="G8" s="101">
        <v>200</v>
      </c>
      <c r="H8" s="31"/>
      <c r="I8" s="32">
        <v>2</v>
      </c>
      <c r="J8" s="101">
        <v>157</v>
      </c>
      <c r="K8" s="31"/>
      <c r="L8" s="32">
        <v>0</v>
      </c>
      <c r="M8" s="101">
        <v>184</v>
      </c>
      <c r="N8" s="31"/>
      <c r="O8" s="32">
        <v>2</v>
      </c>
      <c r="P8" s="101">
        <v>162</v>
      </c>
      <c r="Q8" s="31"/>
      <c r="R8" s="32">
        <v>2</v>
      </c>
      <c r="S8" s="101">
        <v>215</v>
      </c>
      <c r="T8" s="31"/>
      <c r="U8" s="33">
        <v>2</v>
      </c>
      <c r="V8" s="25">
        <f t="shared" si="6"/>
        <v>0</v>
      </c>
      <c r="W8" s="26">
        <f t="shared" si="0"/>
        <v>1066</v>
      </c>
      <c r="X8" s="27">
        <f t="shared" si="1"/>
        <v>177.66666666666666</v>
      </c>
      <c r="Y8" s="70">
        <f t="shared" si="7"/>
        <v>8</v>
      </c>
      <c r="Z8" s="30">
        <f t="shared" si="2"/>
        <v>2064</v>
      </c>
      <c r="AA8" s="111" t="e">
        <f t="shared" si="3"/>
        <v>#DIV/0!</v>
      </c>
      <c r="AB8" s="111">
        <f t="shared" si="4"/>
        <v>172</v>
      </c>
      <c r="AC8" s="83">
        <f t="shared" si="5"/>
        <v>12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2.75">
      <c r="A9" s="22">
        <v>5</v>
      </c>
      <c r="B9" s="28" t="s">
        <v>17</v>
      </c>
      <c r="C9" s="29">
        <v>46</v>
      </c>
      <c r="D9" s="129">
        <v>164</v>
      </c>
      <c r="E9" s="31"/>
      <c r="F9" s="32">
        <v>2</v>
      </c>
      <c r="G9" s="101">
        <v>169</v>
      </c>
      <c r="H9" s="31"/>
      <c r="I9" s="32">
        <v>0</v>
      </c>
      <c r="J9" s="101">
        <v>191</v>
      </c>
      <c r="K9" s="31"/>
      <c r="L9" s="32">
        <v>2</v>
      </c>
      <c r="M9" s="101">
        <v>214</v>
      </c>
      <c r="N9" s="31"/>
      <c r="O9" s="32">
        <v>2</v>
      </c>
      <c r="P9" s="101">
        <v>182</v>
      </c>
      <c r="Q9" s="31"/>
      <c r="R9" s="32">
        <v>2</v>
      </c>
      <c r="S9" s="101">
        <v>183</v>
      </c>
      <c r="T9" s="31"/>
      <c r="U9" s="33">
        <v>2</v>
      </c>
      <c r="V9" s="25">
        <f t="shared" si="6"/>
        <v>0</v>
      </c>
      <c r="W9" s="26">
        <f t="shared" si="0"/>
        <v>1103</v>
      </c>
      <c r="X9" s="27">
        <f t="shared" si="1"/>
        <v>183.83333333333334</v>
      </c>
      <c r="Y9" s="70">
        <f t="shared" si="7"/>
        <v>10</v>
      </c>
      <c r="Z9" s="30">
        <f t="shared" si="2"/>
        <v>2046</v>
      </c>
      <c r="AA9" s="111" t="e">
        <f t="shared" si="3"/>
        <v>#DIV/0!</v>
      </c>
      <c r="AB9" s="111">
        <f t="shared" si="4"/>
        <v>170.5</v>
      </c>
      <c r="AC9" s="83">
        <f t="shared" si="5"/>
        <v>16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.75">
      <c r="A10" s="22">
        <v>6</v>
      </c>
      <c r="B10" s="28" t="s">
        <v>20</v>
      </c>
      <c r="C10" s="29">
        <v>47</v>
      </c>
      <c r="D10" s="129">
        <v>166</v>
      </c>
      <c r="E10" s="31"/>
      <c r="F10" s="32">
        <v>2</v>
      </c>
      <c r="G10" s="101">
        <v>134</v>
      </c>
      <c r="H10" s="31"/>
      <c r="I10" s="32">
        <v>0</v>
      </c>
      <c r="J10" s="101">
        <v>140</v>
      </c>
      <c r="K10" s="31"/>
      <c r="L10" s="32">
        <v>0</v>
      </c>
      <c r="M10" s="101">
        <v>190</v>
      </c>
      <c r="N10" s="31"/>
      <c r="O10" s="32">
        <v>2</v>
      </c>
      <c r="P10" s="101">
        <v>171</v>
      </c>
      <c r="Q10" s="31"/>
      <c r="R10" s="32">
        <v>2</v>
      </c>
      <c r="S10" s="101">
        <v>156</v>
      </c>
      <c r="T10" s="31"/>
      <c r="U10" s="33">
        <v>0</v>
      </c>
      <c r="V10" s="25">
        <f t="shared" si="6"/>
        <v>0</v>
      </c>
      <c r="W10" s="26">
        <f t="shared" si="0"/>
        <v>957</v>
      </c>
      <c r="X10" s="27">
        <f t="shared" si="1"/>
        <v>159.5</v>
      </c>
      <c r="Y10" s="70">
        <f t="shared" si="7"/>
        <v>6</v>
      </c>
      <c r="Z10" s="30">
        <f t="shared" si="2"/>
        <v>1988</v>
      </c>
      <c r="AA10" s="111" t="e">
        <f t="shared" si="3"/>
        <v>#DIV/0!</v>
      </c>
      <c r="AB10" s="111">
        <f t="shared" si="4"/>
        <v>165.66666666666666</v>
      </c>
      <c r="AC10" s="83">
        <f t="shared" si="5"/>
        <v>12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.75">
      <c r="A11" s="22">
        <v>7</v>
      </c>
      <c r="B11" s="74" t="s">
        <v>31</v>
      </c>
      <c r="C11" s="34"/>
      <c r="D11" s="130">
        <v>152</v>
      </c>
      <c r="E11" s="37"/>
      <c r="F11" s="38">
        <v>0</v>
      </c>
      <c r="G11" s="102">
        <v>161</v>
      </c>
      <c r="H11" s="37"/>
      <c r="I11" s="38">
        <v>2</v>
      </c>
      <c r="J11" s="102">
        <v>192</v>
      </c>
      <c r="K11" s="37"/>
      <c r="L11" s="38">
        <v>2</v>
      </c>
      <c r="M11" s="102">
        <v>125</v>
      </c>
      <c r="N11" s="37"/>
      <c r="O11" s="38">
        <v>0</v>
      </c>
      <c r="P11" s="102">
        <v>133</v>
      </c>
      <c r="Q11" s="37"/>
      <c r="R11" s="38">
        <v>0</v>
      </c>
      <c r="S11" s="102">
        <v>172</v>
      </c>
      <c r="T11" s="37"/>
      <c r="U11" s="35">
        <v>0</v>
      </c>
      <c r="V11" s="25">
        <f t="shared" si="6"/>
        <v>0</v>
      </c>
      <c r="W11" s="139">
        <f t="shared" si="0"/>
        <v>935</v>
      </c>
      <c r="X11" s="140">
        <f t="shared" si="1"/>
        <v>155.83333333333334</v>
      </c>
      <c r="Y11" s="74">
        <f t="shared" si="7"/>
        <v>4</v>
      </c>
      <c r="Z11" s="36">
        <f aca="true" t="shared" si="8" ref="Z11:Z16">W11+W37</f>
        <v>1946</v>
      </c>
      <c r="AA11" s="111" t="e">
        <f aca="true" t="shared" si="9" ref="AA11:AA16">AVERAGE(E11,H11,K11,N11,Q11,T11,E37,H37,K37,N37,Q37,T37)</f>
        <v>#DIV/0!</v>
      </c>
      <c r="AB11" s="111">
        <f aca="true" t="shared" si="10" ref="AB11:AB16">AVERAGE(D11,G11,J11,M11,P11,S11,D37,G37,J37,M37,P37,S37)</f>
        <v>162.16666666666666</v>
      </c>
      <c r="AC11" s="84">
        <f aca="true" t="shared" si="11" ref="AC11:AC16">Y11+Y37</f>
        <v>8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.75">
      <c r="A12" s="22">
        <v>8</v>
      </c>
      <c r="B12" s="73" t="s">
        <v>32</v>
      </c>
      <c r="C12" s="34"/>
      <c r="D12" s="130">
        <v>122</v>
      </c>
      <c r="E12" s="37"/>
      <c r="F12" s="38">
        <v>0</v>
      </c>
      <c r="G12" s="102">
        <v>145</v>
      </c>
      <c r="H12" s="37"/>
      <c r="I12" s="38">
        <v>0</v>
      </c>
      <c r="J12" s="102">
        <v>157</v>
      </c>
      <c r="K12" s="37"/>
      <c r="L12" s="38">
        <v>1</v>
      </c>
      <c r="M12" s="102">
        <v>146</v>
      </c>
      <c r="N12" s="37"/>
      <c r="O12" s="38">
        <v>0</v>
      </c>
      <c r="P12" s="102">
        <v>161</v>
      </c>
      <c r="Q12" s="37"/>
      <c r="R12" s="38">
        <v>0</v>
      </c>
      <c r="S12" s="102">
        <v>167</v>
      </c>
      <c r="T12" s="37"/>
      <c r="U12" s="35">
        <v>0</v>
      </c>
      <c r="V12" s="25">
        <f t="shared" si="6"/>
        <v>0</v>
      </c>
      <c r="W12" s="139">
        <f t="shared" si="0"/>
        <v>898</v>
      </c>
      <c r="X12" s="140">
        <f t="shared" si="1"/>
        <v>149.66666666666666</v>
      </c>
      <c r="Y12" s="74">
        <f t="shared" si="7"/>
        <v>1</v>
      </c>
      <c r="Z12" s="36">
        <f t="shared" si="8"/>
        <v>1733</v>
      </c>
      <c r="AA12" s="111" t="e">
        <f t="shared" si="9"/>
        <v>#DIV/0!</v>
      </c>
      <c r="AB12" s="111">
        <f t="shared" si="10"/>
        <v>144.41666666666666</v>
      </c>
      <c r="AC12" s="84">
        <f t="shared" si="11"/>
        <v>1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.75">
      <c r="A13" s="22">
        <v>9</v>
      </c>
      <c r="B13" s="127" t="s">
        <v>33</v>
      </c>
      <c r="C13" s="34"/>
      <c r="D13" s="130">
        <v>156</v>
      </c>
      <c r="E13" s="37"/>
      <c r="F13" s="38">
        <v>0</v>
      </c>
      <c r="G13" s="102">
        <v>133</v>
      </c>
      <c r="H13" s="37"/>
      <c r="I13" s="38">
        <v>0</v>
      </c>
      <c r="J13" s="102">
        <v>176</v>
      </c>
      <c r="K13" s="37"/>
      <c r="L13" s="38">
        <v>2</v>
      </c>
      <c r="M13" s="102">
        <v>166</v>
      </c>
      <c r="N13" s="37"/>
      <c r="O13" s="38">
        <v>0</v>
      </c>
      <c r="P13" s="102">
        <v>181</v>
      </c>
      <c r="Q13" s="37"/>
      <c r="R13" s="38">
        <v>0</v>
      </c>
      <c r="S13" s="102">
        <v>183</v>
      </c>
      <c r="T13" s="37"/>
      <c r="U13" s="35">
        <v>2</v>
      </c>
      <c r="V13" s="25">
        <f t="shared" si="6"/>
        <v>0</v>
      </c>
      <c r="W13" s="139">
        <f t="shared" si="0"/>
        <v>995</v>
      </c>
      <c r="X13" s="140">
        <f t="shared" si="1"/>
        <v>165.83333333333334</v>
      </c>
      <c r="Y13" s="74">
        <f t="shared" si="7"/>
        <v>4</v>
      </c>
      <c r="Z13" s="36">
        <f t="shared" si="8"/>
        <v>2138</v>
      </c>
      <c r="AA13" s="111" t="e">
        <f t="shared" si="9"/>
        <v>#DIV/0!</v>
      </c>
      <c r="AB13" s="111">
        <f t="shared" si="10"/>
        <v>178.16666666666666</v>
      </c>
      <c r="AC13" s="84">
        <f t="shared" si="11"/>
        <v>8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.75">
      <c r="A14" s="22">
        <v>10</v>
      </c>
      <c r="B14" s="127" t="s">
        <v>34</v>
      </c>
      <c r="C14" s="34"/>
      <c r="D14" s="130">
        <v>173</v>
      </c>
      <c r="E14" s="37"/>
      <c r="F14" s="38">
        <v>2</v>
      </c>
      <c r="G14" s="102">
        <v>170</v>
      </c>
      <c r="H14" s="37"/>
      <c r="I14" s="38">
        <v>2</v>
      </c>
      <c r="J14" s="102">
        <v>237</v>
      </c>
      <c r="K14" s="37"/>
      <c r="L14" s="38">
        <v>2</v>
      </c>
      <c r="M14" s="102">
        <v>102</v>
      </c>
      <c r="N14" s="37"/>
      <c r="O14" s="38">
        <v>0</v>
      </c>
      <c r="P14" s="102">
        <v>193</v>
      </c>
      <c r="Q14" s="37"/>
      <c r="R14" s="38">
        <v>0</v>
      </c>
      <c r="S14" s="102">
        <v>181</v>
      </c>
      <c r="T14" s="37"/>
      <c r="U14" s="35">
        <v>0</v>
      </c>
      <c r="V14" s="25">
        <f t="shared" si="6"/>
        <v>0</v>
      </c>
      <c r="W14" s="139">
        <f t="shared" si="0"/>
        <v>1056</v>
      </c>
      <c r="X14" s="140">
        <f t="shared" si="1"/>
        <v>176</v>
      </c>
      <c r="Y14" s="74">
        <f t="shared" si="7"/>
        <v>6</v>
      </c>
      <c r="Z14" s="36">
        <f t="shared" si="8"/>
        <v>2204</v>
      </c>
      <c r="AA14" s="111" t="e">
        <f t="shared" si="9"/>
        <v>#DIV/0!</v>
      </c>
      <c r="AB14" s="111">
        <f t="shared" si="10"/>
        <v>183.66666666666666</v>
      </c>
      <c r="AC14" s="84">
        <f t="shared" si="11"/>
        <v>14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ht="12.75">
      <c r="A15" s="22">
        <v>11</v>
      </c>
      <c r="B15" s="127" t="s">
        <v>35</v>
      </c>
      <c r="C15" s="34"/>
      <c r="D15" s="130">
        <v>157</v>
      </c>
      <c r="E15" s="37"/>
      <c r="F15" s="38">
        <v>0</v>
      </c>
      <c r="G15" s="102">
        <v>158</v>
      </c>
      <c r="H15" s="37"/>
      <c r="I15" s="38">
        <v>0</v>
      </c>
      <c r="J15" s="102">
        <v>169</v>
      </c>
      <c r="K15" s="37"/>
      <c r="L15" s="38">
        <v>0</v>
      </c>
      <c r="M15" s="102">
        <v>160</v>
      </c>
      <c r="N15" s="37"/>
      <c r="O15" s="38">
        <v>2</v>
      </c>
      <c r="P15" s="102">
        <v>153</v>
      </c>
      <c r="Q15" s="37"/>
      <c r="R15" s="38">
        <v>0</v>
      </c>
      <c r="S15" s="102">
        <v>166</v>
      </c>
      <c r="T15" s="37"/>
      <c r="U15" s="35">
        <v>2</v>
      </c>
      <c r="V15" s="25">
        <f t="shared" si="6"/>
        <v>0</v>
      </c>
      <c r="W15" s="139">
        <f t="shared" si="0"/>
        <v>963</v>
      </c>
      <c r="X15" s="140">
        <f t="shared" si="1"/>
        <v>160.5</v>
      </c>
      <c r="Y15" s="74">
        <f t="shared" si="7"/>
        <v>4</v>
      </c>
      <c r="Z15" s="36">
        <f t="shared" si="8"/>
        <v>1886</v>
      </c>
      <c r="AA15" s="111" t="e">
        <f t="shared" si="9"/>
        <v>#DIV/0!</v>
      </c>
      <c r="AB15" s="111">
        <f t="shared" si="10"/>
        <v>157.16666666666666</v>
      </c>
      <c r="AC15" s="84">
        <f t="shared" si="11"/>
        <v>10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ht="13.5" thickBot="1">
      <c r="A16" s="39">
        <f>A15+1</f>
        <v>12</v>
      </c>
      <c r="B16" s="128" t="s">
        <v>43</v>
      </c>
      <c r="C16" s="40"/>
      <c r="D16" s="131">
        <v>208</v>
      </c>
      <c r="E16" s="41"/>
      <c r="F16" s="42">
        <v>2</v>
      </c>
      <c r="G16" s="103">
        <v>201</v>
      </c>
      <c r="H16" s="41"/>
      <c r="I16" s="42">
        <v>2</v>
      </c>
      <c r="J16" s="103">
        <v>174</v>
      </c>
      <c r="K16" s="41"/>
      <c r="L16" s="42">
        <v>2</v>
      </c>
      <c r="M16" s="103">
        <v>170</v>
      </c>
      <c r="N16" s="41"/>
      <c r="O16" s="42">
        <v>0</v>
      </c>
      <c r="P16" s="103">
        <v>133</v>
      </c>
      <c r="Q16" s="41"/>
      <c r="R16" s="42">
        <v>0</v>
      </c>
      <c r="S16" s="103">
        <v>145</v>
      </c>
      <c r="T16" s="41"/>
      <c r="U16" s="91">
        <v>0</v>
      </c>
      <c r="V16" s="124">
        <f t="shared" si="6"/>
        <v>0</v>
      </c>
      <c r="W16" s="141">
        <f t="shared" si="0"/>
        <v>1031</v>
      </c>
      <c r="X16" s="142">
        <f t="shared" si="1"/>
        <v>171.83333333333334</v>
      </c>
      <c r="Y16" s="75">
        <f t="shared" si="7"/>
        <v>6</v>
      </c>
      <c r="Z16" s="43">
        <f t="shared" si="8"/>
        <v>2041</v>
      </c>
      <c r="AA16" s="111" t="e">
        <f t="shared" si="9"/>
        <v>#DIV/0!</v>
      </c>
      <c r="AB16" s="111">
        <f t="shared" si="10"/>
        <v>170.08333333333334</v>
      </c>
      <c r="AC16" s="85">
        <f t="shared" si="11"/>
        <v>12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ht="12.75">
      <c r="A17" s="44">
        <f aca="true" t="shared" si="12" ref="A17:A27">A16+1</f>
        <v>13</v>
      </c>
      <c r="B17" s="132" t="s">
        <v>12</v>
      </c>
      <c r="C17" s="67">
        <v>22</v>
      </c>
      <c r="D17" s="117">
        <v>200</v>
      </c>
      <c r="E17" s="92"/>
      <c r="F17" s="93">
        <v>2</v>
      </c>
      <c r="G17" s="104">
        <v>182</v>
      </c>
      <c r="H17" s="92"/>
      <c r="I17" s="93">
        <v>2</v>
      </c>
      <c r="J17" s="104">
        <v>220</v>
      </c>
      <c r="K17" s="92"/>
      <c r="L17" s="93">
        <v>2</v>
      </c>
      <c r="M17" s="104">
        <v>227</v>
      </c>
      <c r="N17" s="92"/>
      <c r="O17" s="93">
        <v>2</v>
      </c>
      <c r="P17" s="104">
        <v>190</v>
      </c>
      <c r="Q17" s="92"/>
      <c r="R17" s="93">
        <v>2</v>
      </c>
      <c r="S17" s="104">
        <v>170</v>
      </c>
      <c r="T17" s="92"/>
      <c r="U17" s="94">
        <v>2</v>
      </c>
      <c r="V17" s="25">
        <f t="shared" si="6"/>
        <v>0</v>
      </c>
      <c r="W17" s="26">
        <f t="shared" si="0"/>
        <v>1189</v>
      </c>
      <c r="X17" s="27">
        <f t="shared" si="1"/>
        <v>198.16666666666666</v>
      </c>
      <c r="Y17" s="68">
        <f t="shared" si="7"/>
        <v>12</v>
      </c>
      <c r="Z17" s="25">
        <f aca="true" t="shared" si="13" ref="Z17:Z22">W17+W31</f>
        <v>2447</v>
      </c>
      <c r="AA17" s="111" t="e">
        <f aca="true" t="shared" si="14" ref="AA17:AA22">AVERAGE(E17,H17,K17,N17,Q17,T17,E31,H31,K31,N31,Q31,T31)</f>
        <v>#DIV/0!</v>
      </c>
      <c r="AB17" s="111">
        <f aca="true" t="shared" si="15" ref="AB17:AB22">AVERAGE(D17,G17,J17,M17,P17,S17,D31,G31,J31,M31,P31,S31)</f>
        <v>203.91666666666666</v>
      </c>
      <c r="AC17" s="82">
        <f aca="true" t="shared" si="16" ref="AC17:AC22">Y17+Y31</f>
        <v>22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ht="12.75">
      <c r="A18" s="45">
        <f t="shared" si="12"/>
        <v>14</v>
      </c>
      <c r="B18" s="133" t="s">
        <v>11</v>
      </c>
      <c r="C18" s="134">
        <v>27</v>
      </c>
      <c r="D18" s="118">
        <v>192</v>
      </c>
      <c r="E18" s="47"/>
      <c r="F18" s="48">
        <v>2</v>
      </c>
      <c r="G18" s="105">
        <v>266</v>
      </c>
      <c r="H18" s="47"/>
      <c r="I18" s="48">
        <v>2</v>
      </c>
      <c r="J18" s="105">
        <v>187</v>
      </c>
      <c r="K18" s="47"/>
      <c r="L18" s="48">
        <v>2</v>
      </c>
      <c r="M18" s="105">
        <v>167</v>
      </c>
      <c r="N18" s="47"/>
      <c r="O18" s="48">
        <v>0</v>
      </c>
      <c r="P18" s="105">
        <v>193</v>
      </c>
      <c r="Q18" s="47"/>
      <c r="R18" s="48">
        <v>2</v>
      </c>
      <c r="S18" s="105">
        <v>204</v>
      </c>
      <c r="T18" s="47"/>
      <c r="U18" s="49">
        <v>2</v>
      </c>
      <c r="V18" s="25">
        <f t="shared" si="6"/>
        <v>0</v>
      </c>
      <c r="W18" s="26">
        <f t="shared" si="0"/>
        <v>1209</v>
      </c>
      <c r="X18" s="27">
        <f t="shared" si="1"/>
        <v>201.5</v>
      </c>
      <c r="Y18" s="70">
        <f t="shared" si="7"/>
        <v>10</v>
      </c>
      <c r="Z18" s="30">
        <f t="shared" si="13"/>
        <v>2371</v>
      </c>
      <c r="AA18" s="111" t="e">
        <f t="shared" si="14"/>
        <v>#DIV/0!</v>
      </c>
      <c r="AB18" s="111">
        <f t="shared" si="15"/>
        <v>197.58333333333334</v>
      </c>
      <c r="AC18" s="83">
        <f t="shared" si="16"/>
        <v>18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ht="12.75">
      <c r="A19" s="45">
        <f t="shared" si="12"/>
        <v>15</v>
      </c>
      <c r="B19" s="133" t="s">
        <v>21</v>
      </c>
      <c r="C19" s="134">
        <v>39</v>
      </c>
      <c r="D19" s="118">
        <v>180</v>
      </c>
      <c r="E19" s="47"/>
      <c r="F19" s="48">
        <v>2</v>
      </c>
      <c r="G19" s="105">
        <v>200</v>
      </c>
      <c r="H19" s="47"/>
      <c r="I19" s="48">
        <v>2</v>
      </c>
      <c r="J19" s="105">
        <v>185</v>
      </c>
      <c r="K19" s="47"/>
      <c r="L19" s="48">
        <v>2</v>
      </c>
      <c r="M19" s="105">
        <v>158</v>
      </c>
      <c r="N19" s="47"/>
      <c r="O19" s="48">
        <v>0</v>
      </c>
      <c r="P19" s="105">
        <v>222</v>
      </c>
      <c r="Q19" s="47"/>
      <c r="R19" s="48">
        <v>2</v>
      </c>
      <c r="S19" s="105">
        <v>191</v>
      </c>
      <c r="T19" s="47"/>
      <c r="U19" s="49">
        <v>2</v>
      </c>
      <c r="V19" s="25">
        <f t="shared" si="6"/>
        <v>0</v>
      </c>
      <c r="W19" s="26">
        <f t="shared" si="0"/>
        <v>1136</v>
      </c>
      <c r="X19" s="27">
        <f t="shared" si="1"/>
        <v>189.33333333333334</v>
      </c>
      <c r="Y19" s="70">
        <f t="shared" si="7"/>
        <v>10</v>
      </c>
      <c r="Z19" s="30">
        <f t="shared" si="13"/>
        <v>2228</v>
      </c>
      <c r="AA19" s="111" t="e">
        <f t="shared" si="14"/>
        <v>#DIV/0!</v>
      </c>
      <c r="AB19" s="111">
        <f t="shared" si="15"/>
        <v>185.66666666666666</v>
      </c>
      <c r="AC19" s="83">
        <f t="shared" si="16"/>
        <v>20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ht="12.75">
      <c r="A20" s="45">
        <f t="shared" si="12"/>
        <v>16</v>
      </c>
      <c r="B20" s="133" t="s">
        <v>13</v>
      </c>
      <c r="C20" s="134">
        <v>38</v>
      </c>
      <c r="D20" s="118">
        <v>156</v>
      </c>
      <c r="E20" s="47"/>
      <c r="F20" s="48">
        <v>0</v>
      </c>
      <c r="G20" s="105">
        <v>175</v>
      </c>
      <c r="H20" s="47"/>
      <c r="I20" s="48">
        <v>2</v>
      </c>
      <c r="J20" s="105">
        <v>188</v>
      </c>
      <c r="K20" s="47"/>
      <c r="L20" s="48">
        <v>2</v>
      </c>
      <c r="M20" s="105">
        <v>201</v>
      </c>
      <c r="N20" s="47"/>
      <c r="O20" s="48">
        <v>2</v>
      </c>
      <c r="P20" s="105">
        <v>202</v>
      </c>
      <c r="Q20" s="47"/>
      <c r="R20" s="48">
        <v>2</v>
      </c>
      <c r="S20" s="105">
        <v>188</v>
      </c>
      <c r="T20" s="47"/>
      <c r="U20" s="49">
        <v>2</v>
      </c>
      <c r="V20" s="25">
        <f t="shared" si="6"/>
        <v>0</v>
      </c>
      <c r="W20" s="26">
        <f t="shared" si="0"/>
        <v>1110</v>
      </c>
      <c r="X20" s="27">
        <f t="shared" si="1"/>
        <v>185</v>
      </c>
      <c r="Y20" s="70">
        <f t="shared" si="7"/>
        <v>10</v>
      </c>
      <c r="Z20" s="30">
        <f t="shared" si="13"/>
        <v>2161</v>
      </c>
      <c r="AA20" s="111" t="e">
        <f t="shared" si="14"/>
        <v>#DIV/0!</v>
      </c>
      <c r="AB20" s="111">
        <f t="shared" si="15"/>
        <v>180.08333333333334</v>
      </c>
      <c r="AC20" s="83">
        <f t="shared" si="16"/>
        <v>16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12.75">
      <c r="A21" s="45">
        <f t="shared" si="12"/>
        <v>17</v>
      </c>
      <c r="B21" s="133" t="s">
        <v>14</v>
      </c>
      <c r="C21" s="134">
        <v>39</v>
      </c>
      <c r="D21" s="118">
        <v>125</v>
      </c>
      <c r="E21" s="47"/>
      <c r="F21" s="48">
        <v>2</v>
      </c>
      <c r="G21" s="105">
        <v>165</v>
      </c>
      <c r="H21" s="47"/>
      <c r="I21" s="48">
        <v>0</v>
      </c>
      <c r="J21" s="105">
        <v>191</v>
      </c>
      <c r="K21" s="47"/>
      <c r="L21" s="48">
        <v>2</v>
      </c>
      <c r="M21" s="105">
        <v>194</v>
      </c>
      <c r="N21" s="47"/>
      <c r="O21" s="48">
        <v>2</v>
      </c>
      <c r="P21" s="105">
        <v>165</v>
      </c>
      <c r="Q21" s="47"/>
      <c r="R21" s="48">
        <v>2</v>
      </c>
      <c r="S21" s="105">
        <v>191</v>
      </c>
      <c r="T21" s="47"/>
      <c r="U21" s="49">
        <v>2</v>
      </c>
      <c r="V21" s="25">
        <f t="shared" si="6"/>
        <v>0</v>
      </c>
      <c r="W21" s="26">
        <f t="shared" si="0"/>
        <v>1031</v>
      </c>
      <c r="X21" s="27">
        <f t="shared" si="1"/>
        <v>171.83333333333334</v>
      </c>
      <c r="Y21" s="70">
        <f t="shared" si="7"/>
        <v>10</v>
      </c>
      <c r="Z21" s="30">
        <f t="shared" si="13"/>
        <v>1993</v>
      </c>
      <c r="AA21" s="111" t="e">
        <f t="shared" si="14"/>
        <v>#DIV/0!</v>
      </c>
      <c r="AB21" s="111">
        <f t="shared" si="15"/>
        <v>166.08333333333334</v>
      </c>
      <c r="AC21" s="83">
        <f t="shared" si="16"/>
        <v>14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12.75">
      <c r="A22" s="45">
        <f t="shared" si="12"/>
        <v>18</v>
      </c>
      <c r="B22" s="133" t="s">
        <v>19</v>
      </c>
      <c r="C22" s="134">
        <v>48</v>
      </c>
      <c r="D22" s="118">
        <v>198</v>
      </c>
      <c r="E22" s="47"/>
      <c r="F22" s="48">
        <v>2</v>
      </c>
      <c r="G22" s="105">
        <v>151</v>
      </c>
      <c r="H22" s="47"/>
      <c r="I22" s="48">
        <v>0</v>
      </c>
      <c r="J22" s="105">
        <v>162</v>
      </c>
      <c r="K22" s="47"/>
      <c r="L22" s="48">
        <v>0</v>
      </c>
      <c r="M22" s="105">
        <v>141</v>
      </c>
      <c r="N22" s="47"/>
      <c r="O22" s="48">
        <v>0</v>
      </c>
      <c r="P22" s="105">
        <v>176</v>
      </c>
      <c r="Q22" s="47"/>
      <c r="R22" s="48">
        <v>0</v>
      </c>
      <c r="S22" s="105">
        <v>136</v>
      </c>
      <c r="T22" s="47"/>
      <c r="U22" s="49">
        <v>0</v>
      </c>
      <c r="V22" s="25">
        <f t="shared" si="6"/>
        <v>0</v>
      </c>
      <c r="W22" s="26">
        <f t="shared" si="0"/>
        <v>964</v>
      </c>
      <c r="X22" s="27">
        <f t="shared" si="1"/>
        <v>160.66666666666666</v>
      </c>
      <c r="Y22" s="70">
        <f t="shared" si="7"/>
        <v>2</v>
      </c>
      <c r="Z22" s="30">
        <f t="shared" si="13"/>
        <v>1940</v>
      </c>
      <c r="AA22" s="111" t="e">
        <f t="shared" si="14"/>
        <v>#DIV/0!</v>
      </c>
      <c r="AB22" s="111">
        <f t="shared" si="15"/>
        <v>161.66666666666666</v>
      </c>
      <c r="AC22" s="83">
        <f t="shared" si="16"/>
        <v>8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2.75">
      <c r="A23" s="45">
        <f t="shared" si="12"/>
        <v>19</v>
      </c>
      <c r="B23" s="135" t="s">
        <v>40</v>
      </c>
      <c r="C23" s="136"/>
      <c r="D23" s="137">
        <v>166</v>
      </c>
      <c r="E23" s="51"/>
      <c r="F23" s="52">
        <v>2</v>
      </c>
      <c r="G23" s="106">
        <v>225</v>
      </c>
      <c r="H23" s="51"/>
      <c r="I23" s="52">
        <v>2</v>
      </c>
      <c r="J23" s="106">
        <v>186</v>
      </c>
      <c r="K23" s="51"/>
      <c r="L23" s="52">
        <v>2</v>
      </c>
      <c r="M23" s="106">
        <v>223</v>
      </c>
      <c r="N23" s="51"/>
      <c r="O23" s="52">
        <v>2</v>
      </c>
      <c r="P23" s="106">
        <v>187</v>
      </c>
      <c r="Q23" s="51"/>
      <c r="R23" s="52">
        <v>0</v>
      </c>
      <c r="S23" s="106">
        <v>162</v>
      </c>
      <c r="T23" s="51"/>
      <c r="U23" s="53">
        <v>0</v>
      </c>
      <c r="V23" s="25">
        <f t="shared" si="6"/>
        <v>0</v>
      </c>
      <c r="W23" s="139">
        <f t="shared" si="0"/>
        <v>1149</v>
      </c>
      <c r="X23" s="140">
        <f t="shared" si="1"/>
        <v>191.5</v>
      </c>
      <c r="Y23" s="74">
        <f t="shared" si="7"/>
        <v>8</v>
      </c>
      <c r="Z23" s="36">
        <f aca="true" t="shared" si="17" ref="Z23:Z28">W23+W49</f>
        <v>2320</v>
      </c>
      <c r="AA23" s="111" t="e">
        <f aca="true" t="shared" si="18" ref="AA23:AA28">AVERAGE(E23,H23,K23,N23,Q23,T23,E49,H49,K49,N49,Q49,T49)</f>
        <v>#DIV/0!</v>
      </c>
      <c r="AB23" s="111">
        <f aca="true" t="shared" si="19" ref="AB23:AB28">AVERAGE(D23,G23,J23,M23,P23,S23,D49,G49,J49,M49,P49,S49)</f>
        <v>193.33333333333334</v>
      </c>
      <c r="AC23" s="84">
        <f aca="true" t="shared" si="20" ref="AC23:AC28">Y23+Y49</f>
        <v>18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>
      <c r="A24" s="45">
        <f t="shared" si="12"/>
        <v>20</v>
      </c>
      <c r="B24" s="135" t="s">
        <v>36</v>
      </c>
      <c r="C24" s="136"/>
      <c r="D24" s="137">
        <v>167</v>
      </c>
      <c r="E24" s="51"/>
      <c r="F24" s="52">
        <v>0</v>
      </c>
      <c r="G24" s="106">
        <v>132</v>
      </c>
      <c r="H24" s="51"/>
      <c r="I24" s="52">
        <v>0</v>
      </c>
      <c r="J24" s="106">
        <v>183</v>
      </c>
      <c r="K24" s="51"/>
      <c r="L24" s="52">
        <v>0</v>
      </c>
      <c r="M24" s="106">
        <v>143</v>
      </c>
      <c r="N24" s="51"/>
      <c r="O24" s="52">
        <v>2</v>
      </c>
      <c r="P24" s="106">
        <v>157</v>
      </c>
      <c r="Q24" s="51"/>
      <c r="R24" s="52">
        <v>0</v>
      </c>
      <c r="S24" s="106">
        <v>162</v>
      </c>
      <c r="T24" s="51"/>
      <c r="U24" s="53">
        <v>0</v>
      </c>
      <c r="V24" s="25">
        <f t="shared" si="6"/>
        <v>0</v>
      </c>
      <c r="W24" s="139">
        <f t="shared" si="0"/>
        <v>944</v>
      </c>
      <c r="X24" s="140">
        <f t="shared" si="1"/>
        <v>157.33333333333334</v>
      </c>
      <c r="Y24" s="74">
        <f t="shared" si="7"/>
        <v>2</v>
      </c>
      <c r="Z24" s="36">
        <f t="shared" si="17"/>
        <v>1941</v>
      </c>
      <c r="AA24" s="111" t="e">
        <f t="shared" si="18"/>
        <v>#DIV/0!</v>
      </c>
      <c r="AB24" s="111">
        <f t="shared" si="19"/>
        <v>161.75</v>
      </c>
      <c r="AC24" s="84">
        <f t="shared" si="20"/>
        <v>4</v>
      </c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>
      <c r="A25" s="45">
        <f t="shared" si="12"/>
        <v>21</v>
      </c>
      <c r="B25" s="135" t="s">
        <v>41</v>
      </c>
      <c r="C25" s="136"/>
      <c r="D25" s="137">
        <v>158</v>
      </c>
      <c r="E25" s="51"/>
      <c r="F25" s="52">
        <v>0</v>
      </c>
      <c r="G25" s="106">
        <v>146</v>
      </c>
      <c r="H25" s="51"/>
      <c r="I25" s="52">
        <v>0</v>
      </c>
      <c r="J25" s="106">
        <v>166</v>
      </c>
      <c r="K25" s="51"/>
      <c r="L25" s="52">
        <v>0</v>
      </c>
      <c r="M25" s="106">
        <v>166</v>
      </c>
      <c r="N25" s="51"/>
      <c r="O25" s="52">
        <v>0</v>
      </c>
      <c r="P25" s="106">
        <v>146</v>
      </c>
      <c r="Q25" s="51"/>
      <c r="R25" s="52">
        <v>0</v>
      </c>
      <c r="S25" s="106">
        <v>127</v>
      </c>
      <c r="T25" s="51"/>
      <c r="U25" s="53">
        <v>0</v>
      </c>
      <c r="V25" s="25">
        <f t="shared" si="6"/>
        <v>0</v>
      </c>
      <c r="W25" s="139">
        <f t="shared" si="0"/>
        <v>909</v>
      </c>
      <c r="X25" s="140">
        <f t="shared" si="1"/>
        <v>151.5</v>
      </c>
      <c r="Y25" s="74">
        <f t="shared" si="7"/>
        <v>0</v>
      </c>
      <c r="Z25" s="36">
        <f t="shared" si="17"/>
        <v>1667</v>
      </c>
      <c r="AA25" s="111" t="e">
        <f t="shared" si="18"/>
        <v>#DIV/0!</v>
      </c>
      <c r="AB25" s="111">
        <f t="shared" si="19"/>
        <v>138.91666666666666</v>
      </c>
      <c r="AC25" s="84">
        <f t="shared" si="20"/>
        <v>0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>
      <c r="A26" s="45">
        <f t="shared" si="12"/>
        <v>22</v>
      </c>
      <c r="B26" s="135" t="s">
        <v>37</v>
      </c>
      <c r="C26" s="136"/>
      <c r="D26" s="137">
        <v>149</v>
      </c>
      <c r="E26" s="51"/>
      <c r="F26" s="52">
        <v>0</v>
      </c>
      <c r="G26" s="106">
        <v>158</v>
      </c>
      <c r="H26" s="51"/>
      <c r="I26" s="52">
        <v>0</v>
      </c>
      <c r="J26" s="106">
        <v>184</v>
      </c>
      <c r="K26" s="51"/>
      <c r="L26" s="52">
        <v>0</v>
      </c>
      <c r="M26" s="106">
        <v>168</v>
      </c>
      <c r="N26" s="51"/>
      <c r="O26" s="52">
        <v>0</v>
      </c>
      <c r="P26" s="106">
        <v>149</v>
      </c>
      <c r="Q26" s="51"/>
      <c r="R26" s="52">
        <v>0</v>
      </c>
      <c r="S26" s="106">
        <v>199</v>
      </c>
      <c r="T26" s="51"/>
      <c r="U26" s="53">
        <v>2</v>
      </c>
      <c r="V26" s="25">
        <f t="shared" si="6"/>
        <v>0</v>
      </c>
      <c r="W26" s="139">
        <f t="shared" si="0"/>
        <v>1007</v>
      </c>
      <c r="X26" s="140">
        <f t="shared" si="1"/>
        <v>167.83333333333334</v>
      </c>
      <c r="Y26" s="74">
        <f t="shared" si="7"/>
        <v>2</v>
      </c>
      <c r="Z26" s="36">
        <f t="shared" si="17"/>
        <v>2138</v>
      </c>
      <c r="AA26" s="111" t="e">
        <f t="shared" si="18"/>
        <v>#DIV/0!</v>
      </c>
      <c r="AB26" s="111">
        <f t="shared" si="19"/>
        <v>178.16666666666666</v>
      </c>
      <c r="AC26" s="84">
        <f t="shared" si="20"/>
        <v>12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.75">
      <c r="A27" s="45">
        <f t="shared" si="12"/>
        <v>23</v>
      </c>
      <c r="B27" s="135" t="s">
        <v>38</v>
      </c>
      <c r="C27" s="136"/>
      <c r="D27" s="137">
        <v>113</v>
      </c>
      <c r="E27" s="51"/>
      <c r="F27" s="52">
        <v>0</v>
      </c>
      <c r="G27" s="106">
        <v>200</v>
      </c>
      <c r="H27" s="51"/>
      <c r="I27" s="52">
        <v>2</v>
      </c>
      <c r="J27" s="106">
        <v>179</v>
      </c>
      <c r="K27" s="51"/>
      <c r="L27" s="52">
        <v>0</v>
      </c>
      <c r="M27" s="106">
        <v>177</v>
      </c>
      <c r="N27" s="51"/>
      <c r="O27" s="52">
        <v>2</v>
      </c>
      <c r="P27" s="106">
        <v>158</v>
      </c>
      <c r="Q27" s="51"/>
      <c r="R27" s="52">
        <v>0</v>
      </c>
      <c r="S27" s="106">
        <v>170</v>
      </c>
      <c r="T27" s="51"/>
      <c r="U27" s="53">
        <v>0</v>
      </c>
      <c r="V27" s="25">
        <f t="shared" si="6"/>
        <v>0</v>
      </c>
      <c r="W27" s="139">
        <f t="shared" si="0"/>
        <v>997</v>
      </c>
      <c r="X27" s="140">
        <f t="shared" si="1"/>
        <v>166.16666666666666</v>
      </c>
      <c r="Y27" s="74">
        <f t="shared" si="7"/>
        <v>4</v>
      </c>
      <c r="Z27" s="36">
        <f t="shared" si="17"/>
        <v>2100</v>
      </c>
      <c r="AA27" s="111" t="e">
        <f t="shared" si="18"/>
        <v>#DIV/0!</v>
      </c>
      <c r="AB27" s="111">
        <f t="shared" si="19"/>
        <v>175</v>
      </c>
      <c r="AC27" s="84">
        <f t="shared" si="20"/>
        <v>12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3.5" thickBot="1">
      <c r="A28" s="39">
        <v>24</v>
      </c>
      <c r="B28" s="75" t="s">
        <v>39</v>
      </c>
      <c r="C28" s="138"/>
      <c r="D28" s="131">
        <v>153</v>
      </c>
      <c r="E28" s="41"/>
      <c r="F28" s="42">
        <v>0</v>
      </c>
      <c r="G28" s="103">
        <v>163</v>
      </c>
      <c r="H28" s="41"/>
      <c r="I28" s="42">
        <v>0</v>
      </c>
      <c r="J28" s="103">
        <v>145</v>
      </c>
      <c r="K28" s="41"/>
      <c r="L28" s="42">
        <v>0</v>
      </c>
      <c r="M28" s="103">
        <v>180</v>
      </c>
      <c r="N28" s="41"/>
      <c r="O28" s="42">
        <v>0</v>
      </c>
      <c r="P28" s="103">
        <v>211</v>
      </c>
      <c r="Q28" s="41"/>
      <c r="R28" s="42">
        <v>2</v>
      </c>
      <c r="S28" s="103">
        <v>151</v>
      </c>
      <c r="T28" s="41"/>
      <c r="U28" s="91">
        <v>0</v>
      </c>
      <c r="V28" s="126">
        <f t="shared" si="6"/>
        <v>0</v>
      </c>
      <c r="W28" s="143">
        <f t="shared" si="0"/>
        <v>1003</v>
      </c>
      <c r="X28" s="65">
        <f t="shared" si="1"/>
        <v>167.16666666666666</v>
      </c>
      <c r="Y28" s="75">
        <f t="shared" si="7"/>
        <v>2</v>
      </c>
      <c r="Z28" s="43">
        <f t="shared" si="17"/>
        <v>2024</v>
      </c>
      <c r="AA28" s="111" t="e">
        <f t="shared" si="18"/>
        <v>#DIV/0!</v>
      </c>
      <c r="AB28" s="111">
        <f t="shared" si="19"/>
        <v>168.66666666666666</v>
      </c>
      <c r="AC28" s="85">
        <f t="shared" si="20"/>
        <v>10</v>
      </c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s="10" customFormat="1" ht="13.5" thickBot="1">
      <c r="A29" s="54"/>
      <c r="B29" s="55"/>
      <c r="C29" s="55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6"/>
      <c r="W29" s="56"/>
      <c r="X29" s="12"/>
      <c r="Y29" s="56"/>
      <c r="Z29" s="11"/>
      <c r="AA29" s="56"/>
      <c r="AB29" s="110" t="s">
        <v>3</v>
      </c>
      <c r="AC29" s="80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s="21" customFormat="1" ht="13.5" thickBot="1">
      <c r="A30" s="59"/>
      <c r="B30" s="60" t="s">
        <v>4</v>
      </c>
      <c r="C30" s="61" t="s">
        <v>30</v>
      </c>
      <c r="D30" s="98">
        <v>1</v>
      </c>
      <c r="E30" s="62" t="s">
        <v>27</v>
      </c>
      <c r="F30" s="63" t="s">
        <v>5</v>
      </c>
      <c r="G30" s="107">
        <v>2</v>
      </c>
      <c r="H30" s="62" t="s">
        <v>26</v>
      </c>
      <c r="I30" s="63" t="s">
        <v>5</v>
      </c>
      <c r="J30" s="107">
        <v>3</v>
      </c>
      <c r="K30" s="62" t="s">
        <v>25</v>
      </c>
      <c r="L30" s="63" t="s">
        <v>5</v>
      </c>
      <c r="M30" s="107">
        <v>4</v>
      </c>
      <c r="N30" s="62" t="s">
        <v>24</v>
      </c>
      <c r="O30" s="63" t="s">
        <v>5</v>
      </c>
      <c r="P30" s="107">
        <v>5</v>
      </c>
      <c r="Q30" s="62" t="s">
        <v>23</v>
      </c>
      <c r="R30" s="63" t="s">
        <v>5</v>
      </c>
      <c r="S30" s="107">
        <v>6</v>
      </c>
      <c r="T30" s="62" t="s">
        <v>22</v>
      </c>
      <c r="U30" s="64" t="s">
        <v>5</v>
      </c>
      <c r="V30" s="62" t="s">
        <v>6</v>
      </c>
      <c r="W30" s="19" t="s">
        <v>7</v>
      </c>
      <c r="X30" s="65" t="s">
        <v>8</v>
      </c>
      <c r="Y30" s="66" t="s">
        <v>9</v>
      </c>
      <c r="Z30" s="16" t="s">
        <v>7</v>
      </c>
      <c r="AA30" s="109" t="s">
        <v>28</v>
      </c>
      <c r="AB30" s="20" t="s">
        <v>8</v>
      </c>
      <c r="AC30" s="81" t="s">
        <v>9</v>
      </c>
      <c r="AD30" s="5"/>
      <c r="AE30" s="5"/>
      <c r="AF30" s="5"/>
      <c r="AG30" s="5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2.75">
      <c r="A31" s="22">
        <v>1</v>
      </c>
      <c r="B31" s="132" t="s">
        <v>12</v>
      </c>
      <c r="C31" s="67"/>
      <c r="D31" s="144">
        <v>215</v>
      </c>
      <c r="E31" s="92"/>
      <c r="F31" s="93">
        <v>2</v>
      </c>
      <c r="G31" s="104">
        <v>224</v>
      </c>
      <c r="H31" s="92"/>
      <c r="I31" s="93">
        <v>2</v>
      </c>
      <c r="J31" s="104">
        <v>200</v>
      </c>
      <c r="K31" s="92"/>
      <c r="L31" s="93">
        <v>2</v>
      </c>
      <c r="M31" s="104">
        <v>189</v>
      </c>
      <c r="N31" s="92"/>
      <c r="O31" s="93">
        <v>2</v>
      </c>
      <c r="P31" s="104">
        <v>180</v>
      </c>
      <c r="Q31" s="92"/>
      <c r="R31" s="93">
        <v>0</v>
      </c>
      <c r="S31" s="104">
        <v>250</v>
      </c>
      <c r="T31" s="92"/>
      <c r="U31" s="94">
        <v>2</v>
      </c>
      <c r="V31" s="25">
        <f>E31+H31+K31+N31+Q31+T31</f>
        <v>0</v>
      </c>
      <c r="W31" s="26">
        <f>D31+G31+J31+M31+P31+S31</f>
        <v>1258</v>
      </c>
      <c r="X31" s="27">
        <f>AVERAGE(D31,G31,J31,M31,P31,S31)</f>
        <v>209.66666666666666</v>
      </c>
      <c r="Y31" s="68">
        <f aca="true" t="shared" si="21" ref="Y31:Y54">U31+R31+O31+L31+I31+F31</f>
        <v>10</v>
      </c>
      <c r="Z31" s="25">
        <f aca="true" t="shared" si="22" ref="Z31:Z36">Z17</f>
        <v>2447</v>
      </c>
      <c r="AA31" s="111" t="e">
        <f aca="true" t="shared" si="23" ref="AA31:AC36">AA17</f>
        <v>#DIV/0!</v>
      </c>
      <c r="AB31" s="111">
        <f t="shared" si="23"/>
        <v>203.91666666666666</v>
      </c>
      <c r="AC31" s="82">
        <f t="shared" si="23"/>
        <v>22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2.75">
      <c r="A32" s="22">
        <v>2</v>
      </c>
      <c r="B32" s="133" t="s">
        <v>11</v>
      </c>
      <c r="C32" s="69"/>
      <c r="D32" s="118">
        <v>210</v>
      </c>
      <c r="E32" s="47"/>
      <c r="F32" s="48">
        <v>2</v>
      </c>
      <c r="G32" s="105">
        <v>196</v>
      </c>
      <c r="H32" s="47"/>
      <c r="I32" s="48">
        <v>2</v>
      </c>
      <c r="J32" s="105">
        <v>178</v>
      </c>
      <c r="K32" s="47"/>
      <c r="L32" s="48">
        <v>0</v>
      </c>
      <c r="M32" s="105">
        <v>156</v>
      </c>
      <c r="N32" s="47"/>
      <c r="O32" s="48">
        <v>0</v>
      </c>
      <c r="P32" s="105">
        <v>174</v>
      </c>
      <c r="Q32" s="47"/>
      <c r="R32" s="48">
        <v>2</v>
      </c>
      <c r="S32" s="105">
        <v>248</v>
      </c>
      <c r="T32" s="47"/>
      <c r="U32" s="49">
        <v>2</v>
      </c>
      <c r="V32" s="25">
        <f aca="true" t="shared" si="24" ref="V32:V54">E32+H32+K32+N32+Q32+T32</f>
        <v>0</v>
      </c>
      <c r="W32" s="26">
        <f aca="true" t="shared" si="25" ref="W32:W54">D32+G32+J32+M32+P32+S32</f>
        <v>1162</v>
      </c>
      <c r="X32" s="27">
        <f aca="true" t="shared" si="26" ref="X32:X54">AVERAGE(D32,G32,J32,M32,P32,S32)</f>
        <v>193.66666666666666</v>
      </c>
      <c r="Y32" s="70">
        <f t="shared" si="21"/>
        <v>8</v>
      </c>
      <c r="Z32" s="25">
        <f t="shared" si="22"/>
        <v>2371</v>
      </c>
      <c r="AA32" s="111" t="e">
        <f t="shared" si="23"/>
        <v>#DIV/0!</v>
      </c>
      <c r="AB32" s="111">
        <f t="shared" si="23"/>
        <v>197.58333333333334</v>
      </c>
      <c r="AC32" s="83">
        <f t="shared" si="23"/>
        <v>18</v>
      </c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2.75">
      <c r="A33" s="22">
        <v>3</v>
      </c>
      <c r="B33" s="133" t="s">
        <v>21</v>
      </c>
      <c r="C33" s="29"/>
      <c r="D33" s="115">
        <v>129</v>
      </c>
      <c r="E33" s="47"/>
      <c r="F33" s="48">
        <v>0</v>
      </c>
      <c r="G33" s="105">
        <v>186</v>
      </c>
      <c r="H33" s="47"/>
      <c r="I33" s="48">
        <v>2</v>
      </c>
      <c r="J33" s="105">
        <v>189</v>
      </c>
      <c r="K33" s="47"/>
      <c r="L33" s="48">
        <v>2</v>
      </c>
      <c r="M33" s="105">
        <v>212</v>
      </c>
      <c r="N33" s="47"/>
      <c r="O33" s="48">
        <v>2</v>
      </c>
      <c r="P33" s="105">
        <v>157</v>
      </c>
      <c r="Q33" s="47"/>
      <c r="R33" s="48">
        <v>2</v>
      </c>
      <c r="S33" s="105">
        <v>219</v>
      </c>
      <c r="T33" s="47"/>
      <c r="U33" s="49">
        <v>2</v>
      </c>
      <c r="V33" s="25">
        <f t="shared" si="24"/>
        <v>0</v>
      </c>
      <c r="W33" s="26">
        <f t="shared" si="25"/>
        <v>1092</v>
      </c>
      <c r="X33" s="27">
        <f t="shared" si="26"/>
        <v>182</v>
      </c>
      <c r="Y33" s="70">
        <f t="shared" si="21"/>
        <v>10</v>
      </c>
      <c r="Z33" s="25">
        <f t="shared" si="22"/>
        <v>2228</v>
      </c>
      <c r="AA33" s="111" t="e">
        <f t="shared" si="23"/>
        <v>#DIV/0!</v>
      </c>
      <c r="AB33" s="111">
        <f t="shared" si="23"/>
        <v>185.66666666666666</v>
      </c>
      <c r="AC33" s="83">
        <f t="shared" si="23"/>
        <v>20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2.75">
      <c r="A34" s="22">
        <v>4</v>
      </c>
      <c r="B34" s="133" t="s">
        <v>13</v>
      </c>
      <c r="C34" s="29"/>
      <c r="D34" s="115">
        <v>169</v>
      </c>
      <c r="E34" s="47"/>
      <c r="F34" s="48">
        <v>0</v>
      </c>
      <c r="G34" s="105">
        <v>179</v>
      </c>
      <c r="H34" s="47"/>
      <c r="I34" s="48">
        <v>2</v>
      </c>
      <c r="J34" s="105">
        <v>180</v>
      </c>
      <c r="K34" s="47"/>
      <c r="L34" s="48">
        <v>0</v>
      </c>
      <c r="M34" s="105">
        <v>175</v>
      </c>
      <c r="N34" s="47"/>
      <c r="O34" s="48">
        <v>2</v>
      </c>
      <c r="P34" s="105">
        <v>151</v>
      </c>
      <c r="Q34" s="47"/>
      <c r="R34" s="48">
        <v>0</v>
      </c>
      <c r="S34" s="105">
        <v>197</v>
      </c>
      <c r="T34" s="47"/>
      <c r="U34" s="49">
        <v>2</v>
      </c>
      <c r="V34" s="25">
        <f t="shared" si="24"/>
        <v>0</v>
      </c>
      <c r="W34" s="26">
        <f t="shared" si="25"/>
        <v>1051</v>
      </c>
      <c r="X34" s="27">
        <f t="shared" si="26"/>
        <v>175.16666666666666</v>
      </c>
      <c r="Y34" s="70">
        <f t="shared" si="21"/>
        <v>6</v>
      </c>
      <c r="Z34" s="25">
        <f t="shared" si="22"/>
        <v>2161</v>
      </c>
      <c r="AA34" s="111" t="e">
        <f t="shared" si="23"/>
        <v>#DIV/0!</v>
      </c>
      <c r="AB34" s="111">
        <f t="shared" si="23"/>
        <v>180.08333333333334</v>
      </c>
      <c r="AC34" s="83">
        <f t="shared" si="23"/>
        <v>16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2.75">
      <c r="A35" s="22">
        <v>5</v>
      </c>
      <c r="B35" s="133" t="s">
        <v>14</v>
      </c>
      <c r="C35" s="29"/>
      <c r="D35" s="115">
        <v>154</v>
      </c>
      <c r="E35" s="47"/>
      <c r="F35" s="48">
        <v>0</v>
      </c>
      <c r="G35" s="105">
        <v>160</v>
      </c>
      <c r="H35" s="47"/>
      <c r="I35" s="48">
        <v>2</v>
      </c>
      <c r="J35" s="105">
        <v>135</v>
      </c>
      <c r="K35" s="47"/>
      <c r="L35" s="48">
        <v>0</v>
      </c>
      <c r="M35" s="105">
        <v>180</v>
      </c>
      <c r="N35" s="47"/>
      <c r="O35" s="48">
        <v>2</v>
      </c>
      <c r="P35" s="105">
        <v>171</v>
      </c>
      <c r="Q35" s="47"/>
      <c r="R35" s="48">
        <v>0</v>
      </c>
      <c r="S35" s="105">
        <v>162</v>
      </c>
      <c r="T35" s="47"/>
      <c r="U35" s="49">
        <v>0</v>
      </c>
      <c r="V35" s="25">
        <f t="shared" si="24"/>
        <v>0</v>
      </c>
      <c r="W35" s="26">
        <f t="shared" si="25"/>
        <v>962</v>
      </c>
      <c r="X35" s="27">
        <f t="shared" si="26"/>
        <v>160.33333333333334</v>
      </c>
      <c r="Y35" s="70">
        <f t="shared" si="21"/>
        <v>4</v>
      </c>
      <c r="Z35" s="25">
        <f t="shared" si="22"/>
        <v>1993</v>
      </c>
      <c r="AA35" s="111" t="e">
        <f t="shared" si="23"/>
        <v>#DIV/0!</v>
      </c>
      <c r="AB35" s="111">
        <f t="shared" si="23"/>
        <v>166.08333333333334</v>
      </c>
      <c r="AC35" s="83">
        <f t="shared" si="23"/>
        <v>14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12.75">
      <c r="A36" s="22">
        <v>6</v>
      </c>
      <c r="B36" s="133" t="s">
        <v>19</v>
      </c>
      <c r="C36" s="29"/>
      <c r="D36" s="113">
        <v>204</v>
      </c>
      <c r="E36" s="31"/>
      <c r="F36" s="32">
        <v>2</v>
      </c>
      <c r="G36" s="101">
        <v>186</v>
      </c>
      <c r="H36" s="31"/>
      <c r="I36" s="32">
        <v>2</v>
      </c>
      <c r="J36" s="101">
        <v>145</v>
      </c>
      <c r="K36" s="31"/>
      <c r="L36" s="32">
        <v>0</v>
      </c>
      <c r="M36" s="101">
        <v>171</v>
      </c>
      <c r="N36" s="31"/>
      <c r="O36" s="32">
        <v>0</v>
      </c>
      <c r="P36" s="101">
        <v>140</v>
      </c>
      <c r="Q36" s="31"/>
      <c r="R36" s="32">
        <v>2</v>
      </c>
      <c r="S36" s="101">
        <v>130</v>
      </c>
      <c r="T36" s="31"/>
      <c r="U36" s="33">
        <v>0</v>
      </c>
      <c r="V36" s="25">
        <f t="shared" si="24"/>
        <v>0</v>
      </c>
      <c r="W36" s="26">
        <f t="shared" si="25"/>
        <v>976</v>
      </c>
      <c r="X36" s="27">
        <f t="shared" si="26"/>
        <v>162.66666666666666</v>
      </c>
      <c r="Y36" s="70">
        <f t="shared" si="21"/>
        <v>6</v>
      </c>
      <c r="Z36" s="25">
        <f t="shared" si="22"/>
        <v>1940</v>
      </c>
      <c r="AA36" s="111" t="e">
        <f t="shared" si="23"/>
        <v>#DIV/0!</v>
      </c>
      <c r="AB36" s="111">
        <f t="shared" si="23"/>
        <v>161.66666666666666</v>
      </c>
      <c r="AC36" s="83">
        <f t="shared" si="23"/>
        <v>8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t="12.75">
      <c r="A37" s="22">
        <v>7</v>
      </c>
      <c r="B37" s="74" t="s">
        <v>31</v>
      </c>
      <c r="C37" s="71"/>
      <c r="D37" s="119">
        <v>169</v>
      </c>
      <c r="E37" s="95"/>
      <c r="F37" s="72">
        <v>2</v>
      </c>
      <c r="G37" s="108">
        <v>179</v>
      </c>
      <c r="H37" s="95"/>
      <c r="I37" s="72">
        <v>0</v>
      </c>
      <c r="J37" s="108">
        <v>159</v>
      </c>
      <c r="K37" s="95"/>
      <c r="L37" s="72">
        <v>0</v>
      </c>
      <c r="M37" s="108">
        <v>159</v>
      </c>
      <c r="N37" s="95"/>
      <c r="O37" s="72">
        <v>0</v>
      </c>
      <c r="P37" s="108">
        <v>178</v>
      </c>
      <c r="Q37" s="95"/>
      <c r="R37" s="72">
        <v>2</v>
      </c>
      <c r="S37" s="108">
        <v>167</v>
      </c>
      <c r="T37" s="95"/>
      <c r="U37" s="96">
        <v>0</v>
      </c>
      <c r="V37" s="59">
        <f t="shared" si="24"/>
        <v>0</v>
      </c>
      <c r="W37" s="139">
        <f t="shared" si="25"/>
        <v>1011</v>
      </c>
      <c r="X37" s="140">
        <f t="shared" si="26"/>
        <v>168.5</v>
      </c>
      <c r="Y37" s="73">
        <f t="shared" si="21"/>
        <v>4</v>
      </c>
      <c r="Z37" s="36">
        <f aca="true" t="shared" si="27" ref="Z37:Z42">Z11</f>
        <v>1946</v>
      </c>
      <c r="AA37" s="145" t="e">
        <f aca="true" t="shared" si="28" ref="AA37:AA54">AA11</f>
        <v>#DIV/0!</v>
      </c>
      <c r="AB37" s="145">
        <f aca="true" t="shared" si="29" ref="AB37:AB54">AB11</f>
        <v>162.16666666666666</v>
      </c>
      <c r="AC37" s="84">
        <f aca="true" t="shared" si="30" ref="AC37:AC42">AC11</f>
        <v>8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t="12.75">
      <c r="A38" s="22">
        <v>8</v>
      </c>
      <c r="B38" s="73" t="s">
        <v>32</v>
      </c>
      <c r="C38" s="34"/>
      <c r="D38" s="116">
        <v>166</v>
      </c>
      <c r="E38" s="51"/>
      <c r="F38" s="52">
        <v>0</v>
      </c>
      <c r="G38" s="106">
        <v>136</v>
      </c>
      <c r="H38" s="51"/>
      <c r="I38" s="52">
        <v>0</v>
      </c>
      <c r="J38" s="106">
        <v>150</v>
      </c>
      <c r="K38" s="51"/>
      <c r="L38" s="52">
        <v>0</v>
      </c>
      <c r="M38" s="106">
        <v>129</v>
      </c>
      <c r="N38" s="51"/>
      <c r="O38" s="52">
        <v>0</v>
      </c>
      <c r="P38" s="106">
        <v>131</v>
      </c>
      <c r="Q38" s="51"/>
      <c r="R38" s="52">
        <v>0</v>
      </c>
      <c r="S38" s="106">
        <v>123</v>
      </c>
      <c r="T38" s="51"/>
      <c r="U38" s="53">
        <v>0</v>
      </c>
      <c r="V38" s="59">
        <f t="shared" si="24"/>
        <v>0</v>
      </c>
      <c r="W38" s="139">
        <f t="shared" si="25"/>
        <v>835</v>
      </c>
      <c r="X38" s="140">
        <f t="shared" si="26"/>
        <v>139.16666666666666</v>
      </c>
      <c r="Y38" s="74">
        <f t="shared" si="21"/>
        <v>0</v>
      </c>
      <c r="Z38" s="36">
        <f t="shared" si="27"/>
        <v>1733</v>
      </c>
      <c r="AA38" s="145" t="e">
        <f t="shared" si="28"/>
        <v>#DIV/0!</v>
      </c>
      <c r="AB38" s="145">
        <f t="shared" si="29"/>
        <v>144.41666666666666</v>
      </c>
      <c r="AC38" s="84">
        <f t="shared" si="30"/>
        <v>1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t="12.75">
      <c r="A39" s="22">
        <v>9</v>
      </c>
      <c r="B39" s="127" t="s">
        <v>33</v>
      </c>
      <c r="C39" s="34"/>
      <c r="D39" s="116">
        <v>191</v>
      </c>
      <c r="E39" s="51"/>
      <c r="F39" s="52">
        <v>0</v>
      </c>
      <c r="G39" s="106">
        <v>160</v>
      </c>
      <c r="H39" s="51"/>
      <c r="I39" s="52">
        <v>0</v>
      </c>
      <c r="J39" s="106">
        <v>195</v>
      </c>
      <c r="K39" s="51"/>
      <c r="L39" s="52">
        <v>2</v>
      </c>
      <c r="M39" s="106">
        <v>162</v>
      </c>
      <c r="N39" s="51"/>
      <c r="O39" s="52">
        <v>0</v>
      </c>
      <c r="P39" s="106">
        <v>246</v>
      </c>
      <c r="Q39" s="51"/>
      <c r="R39" s="52">
        <v>2</v>
      </c>
      <c r="S39" s="106">
        <v>189</v>
      </c>
      <c r="T39" s="51"/>
      <c r="U39" s="53">
        <v>0</v>
      </c>
      <c r="V39" s="59">
        <f t="shared" si="24"/>
        <v>0</v>
      </c>
      <c r="W39" s="139">
        <f t="shared" si="25"/>
        <v>1143</v>
      </c>
      <c r="X39" s="140">
        <f t="shared" si="26"/>
        <v>190.5</v>
      </c>
      <c r="Y39" s="74">
        <f t="shared" si="21"/>
        <v>4</v>
      </c>
      <c r="Z39" s="36">
        <f t="shared" si="27"/>
        <v>2138</v>
      </c>
      <c r="AA39" s="145" t="e">
        <f t="shared" si="28"/>
        <v>#DIV/0!</v>
      </c>
      <c r="AB39" s="145">
        <f t="shared" si="29"/>
        <v>178.16666666666666</v>
      </c>
      <c r="AC39" s="84">
        <f t="shared" si="30"/>
        <v>8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t="12.75">
      <c r="A40" s="22">
        <v>10</v>
      </c>
      <c r="B40" s="127" t="s">
        <v>34</v>
      </c>
      <c r="C40" s="34"/>
      <c r="D40" s="116">
        <v>172</v>
      </c>
      <c r="E40" s="51"/>
      <c r="F40" s="52">
        <v>0</v>
      </c>
      <c r="G40" s="106">
        <v>177</v>
      </c>
      <c r="H40" s="51"/>
      <c r="I40" s="52">
        <v>0</v>
      </c>
      <c r="J40" s="106">
        <v>214</v>
      </c>
      <c r="K40" s="51"/>
      <c r="L40" s="52">
        <v>2</v>
      </c>
      <c r="M40" s="106">
        <v>202</v>
      </c>
      <c r="N40" s="51"/>
      <c r="O40" s="52">
        <v>2</v>
      </c>
      <c r="P40" s="106">
        <v>213</v>
      </c>
      <c r="Q40" s="51"/>
      <c r="R40" s="52">
        <v>2</v>
      </c>
      <c r="S40" s="106">
        <v>170</v>
      </c>
      <c r="T40" s="51"/>
      <c r="U40" s="53">
        <v>2</v>
      </c>
      <c r="V40" s="59">
        <f t="shared" si="24"/>
        <v>0</v>
      </c>
      <c r="W40" s="139">
        <f t="shared" si="25"/>
        <v>1148</v>
      </c>
      <c r="X40" s="140">
        <f t="shared" si="26"/>
        <v>191.33333333333334</v>
      </c>
      <c r="Y40" s="74">
        <f t="shared" si="21"/>
        <v>8</v>
      </c>
      <c r="Z40" s="36">
        <f t="shared" si="27"/>
        <v>2204</v>
      </c>
      <c r="AA40" s="145" t="e">
        <f t="shared" si="28"/>
        <v>#DIV/0!</v>
      </c>
      <c r="AB40" s="145">
        <f t="shared" si="29"/>
        <v>183.66666666666666</v>
      </c>
      <c r="AC40" s="84">
        <f t="shared" si="30"/>
        <v>14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t="12.75">
      <c r="A41" s="22">
        <v>11</v>
      </c>
      <c r="B41" s="127" t="s">
        <v>35</v>
      </c>
      <c r="C41" s="34"/>
      <c r="D41" s="116">
        <v>157</v>
      </c>
      <c r="E41" s="51"/>
      <c r="F41" s="52">
        <v>2</v>
      </c>
      <c r="G41" s="106">
        <v>137</v>
      </c>
      <c r="H41" s="51"/>
      <c r="I41" s="52">
        <v>0</v>
      </c>
      <c r="J41" s="106">
        <v>168</v>
      </c>
      <c r="K41" s="51"/>
      <c r="L41" s="52">
        <v>2</v>
      </c>
      <c r="M41" s="106">
        <v>174</v>
      </c>
      <c r="N41" s="51"/>
      <c r="O41" s="52">
        <v>0</v>
      </c>
      <c r="P41" s="106">
        <v>128</v>
      </c>
      <c r="Q41" s="51"/>
      <c r="R41" s="52">
        <v>0</v>
      </c>
      <c r="S41" s="106">
        <v>159</v>
      </c>
      <c r="T41" s="51"/>
      <c r="U41" s="53">
        <v>2</v>
      </c>
      <c r="V41" s="59">
        <f t="shared" si="24"/>
        <v>0</v>
      </c>
      <c r="W41" s="139">
        <f t="shared" si="25"/>
        <v>923</v>
      </c>
      <c r="X41" s="140">
        <f t="shared" si="26"/>
        <v>153.83333333333334</v>
      </c>
      <c r="Y41" s="74">
        <f t="shared" si="21"/>
        <v>6</v>
      </c>
      <c r="Z41" s="36">
        <f t="shared" si="27"/>
        <v>1886</v>
      </c>
      <c r="AA41" s="145" t="e">
        <f t="shared" si="28"/>
        <v>#DIV/0!</v>
      </c>
      <c r="AB41" s="145">
        <f t="shared" si="29"/>
        <v>157.16666666666666</v>
      </c>
      <c r="AC41" s="84">
        <f t="shared" si="30"/>
        <v>10</v>
      </c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t="13.5" thickBot="1">
      <c r="A42" s="45">
        <f>A41+1</f>
        <v>12</v>
      </c>
      <c r="B42" s="128" t="s">
        <v>43</v>
      </c>
      <c r="C42" s="40"/>
      <c r="D42" s="114">
        <v>190</v>
      </c>
      <c r="E42" s="41"/>
      <c r="F42" s="42">
        <v>2</v>
      </c>
      <c r="G42" s="103">
        <v>143</v>
      </c>
      <c r="H42" s="41"/>
      <c r="I42" s="42">
        <v>0</v>
      </c>
      <c r="J42" s="103">
        <v>180</v>
      </c>
      <c r="K42" s="41"/>
      <c r="L42" s="42">
        <v>2</v>
      </c>
      <c r="M42" s="103">
        <v>171</v>
      </c>
      <c r="N42" s="41"/>
      <c r="O42" s="42">
        <v>2</v>
      </c>
      <c r="P42" s="103">
        <v>155</v>
      </c>
      <c r="Q42" s="41"/>
      <c r="R42" s="42">
        <v>0</v>
      </c>
      <c r="S42" s="103">
        <v>171</v>
      </c>
      <c r="T42" s="41"/>
      <c r="U42" s="91">
        <v>0</v>
      </c>
      <c r="V42" s="43">
        <f t="shared" si="24"/>
        <v>0</v>
      </c>
      <c r="W42" s="141">
        <f t="shared" si="25"/>
        <v>1010</v>
      </c>
      <c r="X42" s="142">
        <f t="shared" si="26"/>
        <v>168.33333333333334</v>
      </c>
      <c r="Y42" s="75">
        <f t="shared" si="21"/>
        <v>6</v>
      </c>
      <c r="Z42" s="43">
        <f t="shared" si="27"/>
        <v>2041</v>
      </c>
      <c r="AA42" s="146" t="e">
        <f t="shared" si="28"/>
        <v>#DIV/0!</v>
      </c>
      <c r="AB42" s="146">
        <f t="shared" si="29"/>
        <v>170.08333333333334</v>
      </c>
      <c r="AC42" s="85">
        <f t="shared" si="30"/>
        <v>12</v>
      </c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t="12.75">
      <c r="A43" s="45">
        <f aca="true" t="shared" si="31" ref="A43:A53">A42+1</f>
        <v>13</v>
      </c>
      <c r="B43" s="23" t="s">
        <v>16</v>
      </c>
      <c r="C43" s="24"/>
      <c r="D43" s="112">
        <v>215</v>
      </c>
      <c r="E43" s="92"/>
      <c r="F43" s="93">
        <v>2</v>
      </c>
      <c r="G43" s="104">
        <v>139</v>
      </c>
      <c r="H43" s="92"/>
      <c r="I43" s="93">
        <v>2</v>
      </c>
      <c r="J43" s="104">
        <v>180</v>
      </c>
      <c r="K43" s="92"/>
      <c r="L43" s="93">
        <v>0</v>
      </c>
      <c r="M43" s="104">
        <v>158</v>
      </c>
      <c r="N43" s="92"/>
      <c r="O43" s="93">
        <v>0</v>
      </c>
      <c r="P43" s="104">
        <v>161</v>
      </c>
      <c r="Q43" s="92"/>
      <c r="R43" s="93">
        <v>2</v>
      </c>
      <c r="S43" s="104">
        <v>178</v>
      </c>
      <c r="T43" s="92"/>
      <c r="U43" s="94">
        <v>0</v>
      </c>
      <c r="V43" s="25">
        <f t="shared" si="24"/>
        <v>0</v>
      </c>
      <c r="W43" s="26">
        <f t="shared" si="25"/>
        <v>1031</v>
      </c>
      <c r="X43" s="27">
        <f t="shared" si="26"/>
        <v>171.83333333333334</v>
      </c>
      <c r="Y43" s="68">
        <f t="shared" si="21"/>
        <v>6</v>
      </c>
      <c r="Z43" s="25">
        <f aca="true" t="shared" si="32" ref="Z43:Z48">Z5</f>
        <v>2060</v>
      </c>
      <c r="AA43" s="111" t="e">
        <f aca="true" t="shared" si="33" ref="AA43:AC48">AA5</f>
        <v>#DIV/0!</v>
      </c>
      <c r="AB43" s="111">
        <f t="shared" si="33"/>
        <v>171.66666666666666</v>
      </c>
      <c r="AC43" s="82">
        <f t="shared" si="33"/>
        <v>14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12.75">
      <c r="A44" s="45">
        <f t="shared" si="31"/>
        <v>14</v>
      </c>
      <c r="B44" s="28" t="s">
        <v>10</v>
      </c>
      <c r="C44" s="46"/>
      <c r="D44" s="115">
        <v>169</v>
      </c>
      <c r="E44" s="47"/>
      <c r="F44" s="48">
        <v>0</v>
      </c>
      <c r="G44" s="105">
        <v>158</v>
      </c>
      <c r="H44" s="47"/>
      <c r="I44" s="48">
        <v>0</v>
      </c>
      <c r="J44" s="105">
        <v>172</v>
      </c>
      <c r="K44" s="47"/>
      <c r="L44" s="48">
        <v>2</v>
      </c>
      <c r="M44" s="105">
        <v>169</v>
      </c>
      <c r="N44" s="47"/>
      <c r="O44" s="48">
        <v>0</v>
      </c>
      <c r="P44" s="105">
        <v>137</v>
      </c>
      <c r="Q44" s="47"/>
      <c r="R44" s="48">
        <v>0</v>
      </c>
      <c r="S44" s="105">
        <v>202</v>
      </c>
      <c r="T44" s="47"/>
      <c r="U44" s="49">
        <v>2</v>
      </c>
      <c r="V44" s="25">
        <f t="shared" si="24"/>
        <v>0</v>
      </c>
      <c r="W44" s="26">
        <f t="shared" si="25"/>
        <v>1007</v>
      </c>
      <c r="X44" s="27">
        <f t="shared" si="26"/>
        <v>167.83333333333334</v>
      </c>
      <c r="Y44" s="70">
        <f t="shared" si="21"/>
        <v>4</v>
      </c>
      <c r="Z44" s="25">
        <f t="shared" si="32"/>
        <v>2187</v>
      </c>
      <c r="AA44" s="111" t="e">
        <f t="shared" si="33"/>
        <v>#DIV/0!</v>
      </c>
      <c r="AB44" s="111">
        <f t="shared" si="33"/>
        <v>182.25</v>
      </c>
      <c r="AC44" s="83">
        <f t="shared" si="33"/>
        <v>12</v>
      </c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12.75">
      <c r="A45" s="45">
        <f t="shared" si="31"/>
        <v>15</v>
      </c>
      <c r="B45" s="28" t="s">
        <v>18</v>
      </c>
      <c r="C45" s="46"/>
      <c r="D45" s="115">
        <v>170</v>
      </c>
      <c r="E45" s="47"/>
      <c r="F45" s="48">
        <v>0</v>
      </c>
      <c r="G45" s="105">
        <v>183</v>
      </c>
      <c r="H45" s="47"/>
      <c r="I45" s="48">
        <v>2</v>
      </c>
      <c r="J45" s="105">
        <v>185</v>
      </c>
      <c r="K45" s="47"/>
      <c r="L45" s="48">
        <v>0</v>
      </c>
      <c r="M45" s="105">
        <v>213</v>
      </c>
      <c r="N45" s="47"/>
      <c r="O45" s="48">
        <v>2</v>
      </c>
      <c r="P45" s="105">
        <v>200</v>
      </c>
      <c r="Q45" s="47"/>
      <c r="R45" s="48">
        <v>2</v>
      </c>
      <c r="S45" s="105">
        <v>171</v>
      </c>
      <c r="T45" s="47"/>
      <c r="U45" s="49">
        <v>2</v>
      </c>
      <c r="V45" s="25">
        <f t="shared" si="24"/>
        <v>0</v>
      </c>
      <c r="W45" s="26">
        <f t="shared" si="25"/>
        <v>1122</v>
      </c>
      <c r="X45" s="27">
        <f t="shared" si="26"/>
        <v>187</v>
      </c>
      <c r="Y45" s="70">
        <f t="shared" si="21"/>
        <v>8</v>
      </c>
      <c r="Z45" s="25">
        <f t="shared" si="32"/>
        <v>2133</v>
      </c>
      <c r="AA45" s="111" t="e">
        <f t="shared" si="33"/>
        <v>#DIV/0!</v>
      </c>
      <c r="AB45" s="111">
        <f t="shared" si="33"/>
        <v>177.75</v>
      </c>
      <c r="AC45" s="83">
        <f t="shared" si="33"/>
        <v>15</v>
      </c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12.75">
      <c r="A46" s="45">
        <f t="shared" si="31"/>
        <v>16</v>
      </c>
      <c r="B46" s="28" t="s">
        <v>15</v>
      </c>
      <c r="C46" s="46"/>
      <c r="D46" s="115">
        <v>152</v>
      </c>
      <c r="E46" s="47"/>
      <c r="F46" s="48">
        <v>0</v>
      </c>
      <c r="G46" s="105">
        <v>163</v>
      </c>
      <c r="H46" s="47"/>
      <c r="I46" s="48">
        <v>0</v>
      </c>
      <c r="J46" s="105">
        <v>171</v>
      </c>
      <c r="K46" s="47"/>
      <c r="L46" s="48">
        <v>2</v>
      </c>
      <c r="M46" s="105">
        <v>209</v>
      </c>
      <c r="N46" s="47"/>
      <c r="O46" s="48">
        <v>2</v>
      </c>
      <c r="P46" s="105">
        <v>162</v>
      </c>
      <c r="Q46" s="47"/>
      <c r="R46" s="48">
        <v>0</v>
      </c>
      <c r="S46" s="105">
        <v>141</v>
      </c>
      <c r="T46" s="47"/>
      <c r="U46" s="49">
        <v>0</v>
      </c>
      <c r="V46" s="25">
        <f t="shared" si="24"/>
        <v>0</v>
      </c>
      <c r="W46" s="26">
        <f t="shared" si="25"/>
        <v>998</v>
      </c>
      <c r="X46" s="27">
        <f t="shared" si="26"/>
        <v>166.33333333333334</v>
      </c>
      <c r="Y46" s="70">
        <f t="shared" si="21"/>
        <v>4</v>
      </c>
      <c r="Z46" s="25">
        <f t="shared" si="32"/>
        <v>2064</v>
      </c>
      <c r="AA46" s="111" t="e">
        <f t="shared" si="33"/>
        <v>#DIV/0!</v>
      </c>
      <c r="AB46" s="111">
        <f t="shared" si="33"/>
        <v>172</v>
      </c>
      <c r="AC46" s="83">
        <f t="shared" si="33"/>
        <v>12</v>
      </c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12.75">
      <c r="A47" s="45">
        <f t="shared" si="31"/>
        <v>17</v>
      </c>
      <c r="B47" s="28" t="s">
        <v>17</v>
      </c>
      <c r="C47" s="46"/>
      <c r="D47" s="115">
        <v>140</v>
      </c>
      <c r="E47" s="47"/>
      <c r="F47" s="48">
        <v>0</v>
      </c>
      <c r="G47" s="105">
        <v>155</v>
      </c>
      <c r="H47" s="47"/>
      <c r="I47" s="48">
        <v>0</v>
      </c>
      <c r="J47" s="105">
        <v>146</v>
      </c>
      <c r="K47" s="47"/>
      <c r="L47" s="48">
        <v>0</v>
      </c>
      <c r="M47" s="105">
        <v>154</v>
      </c>
      <c r="N47" s="47"/>
      <c r="O47" s="48">
        <v>2</v>
      </c>
      <c r="P47" s="105">
        <v>163</v>
      </c>
      <c r="Q47" s="47"/>
      <c r="R47" s="48">
        <v>2</v>
      </c>
      <c r="S47" s="105">
        <v>185</v>
      </c>
      <c r="T47" s="47"/>
      <c r="U47" s="49">
        <v>2</v>
      </c>
      <c r="V47" s="25">
        <f t="shared" si="24"/>
        <v>0</v>
      </c>
      <c r="W47" s="26">
        <f t="shared" si="25"/>
        <v>943</v>
      </c>
      <c r="X47" s="27">
        <f t="shared" si="26"/>
        <v>157.16666666666666</v>
      </c>
      <c r="Y47" s="70">
        <f t="shared" si="21"/>
        <v>6</v>
      </c>
      <c r="Z47" s="25">
        <f t="shared" si="32"/>
        <v>2046</v>
      </c>
      <c r="AA47" s="111" t="e">
        <f t="shared" si="33"/>
        <v>#DIV/0!</v>
      </c>
      <c r="AB47" s="111">
        <f t="shared" si="33"/>
        <v>170.5</v>
      </c>
      <c r="AC47" s="83">
        <f t="shared" si="33"/>
        <v>16</v>
      </c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12.75">
      <c r="A48" s="45">
        <f t="shared" si="31"/>
        <v>18</v>
      </c>
      <c r="B48" s="28" t="s">
        <v>20</v>
      </c>
      <c r="C48" s="46"/>
      <c r="D48" s="115">
        <v>177</v>
      </c>
      <c r="E48" s="47"/>
      <c r="F48" s="48">
        <v>2</v>
      </c>
      <c r="G48" s="105">
        <v>140</v>
      </c>
      <c r="H48" s="47"/>
      <c r="I48" s="48">
        <v>0</v>
      </c>
      <c r="J48" s="105">
        <v>169</v>
      </c>
      <c r="K48" s="47"/>
      <c r="L48" s="48">
        <v>0</v>
      </c>
      <c r="M48" s="105">
        <v>193</v>
      </c>
      <c r="N48" s="47"/>
      <c r="O48" s="48">
        <v>2</v>
      </c>
      <c r="P48" s="105">
        <v>175</v>
      </c>
      <c r="Q48" s="47"/>
      <c r="R48" s="48">
        <v>0</v>
      </c>
      <c r="S48" s="105">
        <v>177</v>
      </c>
      <c r="T48" s="47"/>
      <c r="U48" s="49">
        <v>2</v>
      </c>
      <c r="V48" s="25">
        <f t="shared" si="24"/>
        <v>0</v>
      </c>
      <c r="W48" s="26">
        <f t="shared" si="25"/>
        <v>1031</v>
      </c>
      <c r="X48" s="27">
        <f t="shared" si="26"/>
        <v>171.83333333333334</v>
      </c>
      <c r="Y48" s="70">
        <f t="shared" si="21"/>
        <v>6</v>
      </c>
      <c r="Z48" s="25">
        <f t="shared" si="32"/>
        <v>1988</v>
      </c>
      <c r="AA48" s="111" t="e">
        <f t="shared" si="33"/>
        <v>#DIV/0!</v>
      </c>
      <c r="AB48" s="111">
        <f t="shared" si="33"/>
        <v>165.66666666666666</v>
      </c>
      <c r="AC48" s="83">
        <f t="shared" si="33"/>
        <v>12</v>
      </c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>
      <c r="A49" s="45">
        <f t="shared" si="31"/>
        <v>19</v>
      </c>
      <c r="B49" s="135" t="s">
        <v>40</v>
      </c>
      <c r="C49" s="50"/>
      <c r="D49" s="116">
        <v>236</v>
      </c>
      <c r="E49" s="51"/>
      <c r="F49" s="52">
        <v>2</v>
      </c>
      <c r="G49" s="106">
        <v>202</v>
      </c>
      <c r="H49" s="51"/>
      <c r="I49" s="52">
        <v>2</v>
      </c>
      <c r="J49" s="106">
        <v>188</v>
      </c>
      <c r="K49" s="51"/>
      <c r="L49" s="52">
        <v>2</v>
      </c>
      <c r="M49" s="106">
        <v>178</v>
      </c>
      <c r="N49" s="51"/>
      <c r="O49" s="52">
        <v>2</v>
      </c>
      <c r="P49" s="106">
        <v>177</v>
      </c>
      <c r="Q49" s="51"/>
      <c r="R49" s="52">
        <v>0</v>
      </c>
      <c r="S49" s="106">
        <v>190</v>
      </c>
      <c r="T49" s="51"/>
      <c r="U49" s="53">
        <v>2</v>
      </c>
      <c r="V49" s="59">
        <f t="shared" si="24"/>
        <v>0</v>
      </c>
      <c r="W49" s="139">
        <f t="shared" si="25"/>
        <v>1171</v>
      </c>
      <c r="X49" s="140">
        <f t="shared" si="26"/>
        <v>195.16666666666666</v>
      </c>
      <c r="Y49" s="74">
        <f t="shared" si="21"/>
        <v>10</v>
      </c>
      <c r="Z49" s="36">
        <f aca="true" t="shared" si="34" ref="Z49:Z54">Z23</f>
        <v>2320</v>
      </c>
      <c r="AA49" s="145" t="e">
        <f t="shared" si="28"/>
        <v>#DIV/0!</v>
      </c>
      <c r="AB49" s="145">
        <f t="shared" si="29"/>
        <v>193.33333333333334</v>
      </c>
      <c r="AC49" s="84">
        <f aca="true" t="shared" si="35" ref="AC49:AC54">AC23</f>
        <v>18</v>
      </c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>
      <c r="A50" s="45">
        <f t="shared" si="31"/>
        <v>20</v>
      </c>
      <c r="B50" s="135" t="s">
        <v>36</v>
      </c>
      <c r="C50" s="50"/>
      <c r="D50" s="116">
        <v>190</v>
      </c>
      <c r="E50" s="51"/>
      <c r="F50" s="52">
        <v>2</v>
      </c>
      <c r="G50" s="106">
        <v>178</v>
      </c>
      <c r="H50" s="51"/>
      <c r="I50" s="52">
        <v>0</v>
      </c>
      <c r="J50" s="106">
        <v>144</v>
      </c>
      <c r="K50" s="51"/>
      <c r="L50" s="52">
        <v>0</v>
      </c>
      <c r="M50" s="106">
        <v>171</v>
      </c>
      <c r="N50" s="51"/>
      <c r="O50" s="52">
        <v>0</v>
      </c>
      <c r="P50" s="106">
        <v>150</v>
      </c>
      <c r="Q50" s="51"/>
      <c r="R50" s="52">
        <v>0</v>
      </c>
      <c r="S50" s="106">
        <v>164</v>
      </c>
      <c r="T50" s="51"/>
      <c r="U50" s="53">
        <v>0</v>
      </c>
      <c r="V50" s="59">
        <f t="shared" si="24"/>
        <v>0</v>
      </c>
      <c r="W50" s="139">
        <f t="shared" si="25"/>
        <v>997</v>
      </c>
      <c r="X50" s="140">
        <f t="shared" si="26"/>
        <v>166.16666666666666</v>
      </c>
      <c r="Y50" s="74">
        <f t="shared" si="21"/>
        <v>2</v>
      </c>
      <c r="Z50" s="36">
        <f t="shared" si="34"/>
        <v>1941</v>
      </c>
      <c r="AA50" s="145" t="e">
        <f t="shared" si="28"/>
        <v>#DIV/0!</v>
      </c>
      <c r="AB50" s="145">
        <f t="shared" si="29"/>
        <v>161.75</v>
      </c>
      <c r="AC50" s="84">
        <f t="shared" si="35"/>
        <v>4</v>
      </c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>
      <c r="A51" s="45">
        <f t="shared" si="31"/>
        <v>21</v>
      </c>
      <c r="B51" s="135" t="s">
        <v>41</v>
      </c>
      <c r="C51" s="50"/>
      <c r="D51" s="116">
        <v>113</v>
      </c>
      <c r="E51" s="51"/>
      <c r="F51" s="52">
        <v>0</v>
      </c>
      <c r="G51" s="106">
        <v>115</v>
      </c>
      <c r="H51" s="51"/>
      <c r="I51" s="52">
        <v>0</v>
      </c>
      <c r="J51" s="106">
        <v>142</v>
      </c>
      <c r="K51" s="51"/>
      <c r="L51" s="52">
        <v>0</v>
      </c>
      <c r="M51" s="106">
        <v>136</v>
      </c>
      <c r="N51" s="51"/>
      <c r="O51" s="52">
        <v>0</v>
      </c>
      <c r="P51" s="106">
        <v>150</v>
      </c>
      <c r="Q51" s="51"/>
      <c r="R51" s="52">
        <v>0</v>
      </c>
      <c r="S51" s="106">
        <v>102</v>
      </c>
      <c r="T51" s="51"/>
      <c r="U51" s="53">
        <v>0</v>
      </c>
      <c r="V51" s="59">
        <f t="shared" si="24"/>
        <v>0</v>
      </c>
      <c r="W51" s="139">
        <f t="shared" si="25"/>
        <v>758</v>
      </c>
      <c r="X51" s="140">
        <f t="shared" si="26"/>
        <v>126.33333333333333</v>
      </c>
      <c r="Y51" s="74">
        <f t="shared" si="21"/>
        <v>0</v>
      </c>
      <c r="Z51" s="36">
        <f t="shared" si="34"/>
        <v>1667</v>
      </c>
      <c r="AA51" s="145" t="e">
        <f t="shared" si="28"/>
        <v>#DIV/0!</v>
      </c>
      <c r="AB51" s="145">
        <f t="shared" si="29"/>
        <v>138.91666666666666</v>
      </c>
      <c r="AC51" s="84">
        <f t="shared" si="35"/>
        <v>0</v>
      </c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>
      <c r="A52" s="45">
        <f t="shared" si="31"/>
        <v>22</v>
      </c>
      <c r="B52" s="135" t="s">
        <v>44</v>
      </c>
      <c r="C52" s="50"/>
      <c r="D52" s="116">
        <v>183</v>
      </c>
      <c r="E52" s="51"/>
      <c r="F52" s="52">
        <v>2</v>
      </c>
      <c r="G52" s="106">
        <v>216</v>
      </c>
      <c r="H52" s="51"/>
      <c r="I52" s="52">
        <v>2</v>
      </c>
      <c r="J52" s="106">
        <v>198</v>
      </c>
      <c r="K52" s="51"/>
      <c r="L52" s="52">
        <v>2</v>
      </c>
      <c r="M52" s="106">
        <v>172</v>
      </c>
      <c r="N52" s="51"/>
      <c r="O52" s="52">
        <v>2</v>
      </c>
      <c r="P52" s="106">
        <v>192</v>
      </c>
      <c r="Q52" s="51"/>
      <c r="R52" s="52">
        <v>2</v>
      </c>
      <c r="S52" s="106">
        <v>170</v>
      </c>
      <c r="T52" s="51"/>
      <c r="U52" s="53">
        <v>0</v>
      </c>
      <c r="V52" s="59">
        <f t="shared" si="24"/>
        <v>0</v>
      </c>
      <c r="W52" s="139">
        <f t="shared" si="25"/>
        <v>1131</v>
      </c>
      <c r="X52" s="140">
        <f t="shared" si="26"/>
        <v>188.5</v>
      </c>
      <c r="Y52" s="74">
        <f t="shared" si="21"/>
        <v>10</v>
      </c>
      <c r="Z52" s="36">
        <f t="shared" si="34"/>
        <v>2138</v>
      </c>
      <c r="AA52" s="145" t="e">
        <f t="shared" si="28"/>
        <v>#DIV/0!</v>
      </c>
      <c r="AB52" s="145">
        <f t="shared" si="29"/>
        <v>178.16666666666666</v>
      </c>
      <c r="AC52" s="84">
        <f t="shared" si="35"/>
        <v>12</v>
      </c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>
      <c r="A53" s="45">
        <f t="shared" si="31"/>
        <v>23</v>
      </c>
      <c r="B53" s="135" t="s">
        <v>38</v>
      </c>
      <c r="C53" s="50"/>
      <c r="D53" s="116">
        <v>178</v>
      </c>
      <c r="E53" s="51"/>
      <c r="F53" s="52">
        <v>2</v>
      </c>
      <c r="G53" s="106">
        <v>200</v>
      </c>
      <c r="H53" s="51"/>
      <c r="I53" s="52">
        <v>2</v>
      </c>
      <c r="J53" s="106">
        <v>185</v>
      </c>
      <c r="K53" s="51"/>
      <c r="L53" s="52">
        <v>2</v>
      </c>
      <c r="M53" s="106">
        <v>182</v>
      </c>
      <c r="N53" s="51"/>
      <c r="O53" s="52">
        <v>0</v>
      </c>
      <c r="P53" s="106">
        <v>167</v>
      </c>
      <c r="Q53" s="51"/>
      <c r="R53" s="52">
        <v>2</v>
      </c>
      <c r="S53" s="106">
        <v>191</v>
      </c>
      <c r="T53" s="51"/>
      <c r="U53" s="53">
        <v>0</v>
      </c>
      <c r="V53" s="59">
        <f t="shared" si="24"/>
        <v>0</v>
      </c>
      <c r="W53" s="139">
        <f t="shared" si="25"/>
        <v>1103</v>
      </c>
      <c r="X53" s="140">
        <f t="shared" si="26"/>
        <v>183.83333333333334</v>
      </c>
      <c r="Y53" s="74">
        <f t="shared" si="21"/>
        <v>8</v>
      </c>
      <c r="Z53" s="36">
        <f t="shared" si="34"/>
        <v>2100</v>
      </c>
      <c r="AA53" s="145" t="e">
        <f t="shared" si="28"/>
        <v>#DIV/0!</v>
      </c>
      <c r="AB53" s="145">
        <f t="shared" si="29"/>
        <v>175</v>
      </c>
      <c r="AC53" s="84">
        <f t="shared" si="35"/>
        <v>12</v>
      </c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3.5" thickBot="1">
      <c r="A54" s="39">
        <v>24</v>
      </c>
      <c r="B54" s="75" t="s">
        <v>39</v>
      </c>
      <c r="C54" s="40"/>
      <c r="D54" s="114">
        <v>168</v>
      </c>
      <c r="E54" s="41"/>
      <c r="F54" s="42">
        <v>0</v>
      </c>
      <c r="G54" s="103">
        <v>170</v>
      </c>
      <c r="H54" s="41"/>
      <c r="I54" s="42">
        <v>2</v>
      </c>
      <c r="J54" s="103">
        <v>189</v>
      </c>
      <c r="K54" s="41"/>
      <c r="L54" s="42">
        <v>2</v>
      </c>
      <c r="M54" s="103">
        <v>145</v>
      </c>
      <c r="N54" s="41"/>
      <c r="O54" s="42">
        <v>0</v>
      </c>
      <c r="P54" s="103">
        <v>191</v>
      </c>
      <c r="Q54" s="41"/>
      <c r="R54" s="42">
        <v>2</v>
      </c>
      <c r="S54" s="103">
        <v>158</v>
      </c>
      <c r="T54" s="41"/>
      <c r="U54" s="91">
        <v>2</v>
      </c>
      <c r="V54" s="59">
        <f t="shared" si="24"/>
        <v>0</v>
      </c>
      <c r="W54" s="139">
        <f t="shared" si="25"/>
        <v>1021</v>
      </c>
      <c r="X54" s="140">
        <f t="shared" si="26"/>
        <v>170.16666666666666</v>
      </c>
      <c r="Y54" s="75">
        <f t="shared" si="21"/>
        <v>8</v>
      </c>
      <c r="Z54" s="36">
        <f t="shared" si="34"/>
        <v>2024</v>
      </c>
      <c r="AA54" s="145" t="e">
        <f t="shared" si="28"/>
        <v>#DIV/0!</v>
      </c>
      <c r="AB54" s="145">
        <f t="shared" si="29"/>
        <v>168.66666666666666</v>
      </c>
      <c r="AC54" s="85">
        <f t="shared" si="35"/>
        <v>10</v>
      </c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6"/>
      <c r="Y55" s="4"/>
      <c r="Z55" s="57"/>
      <c r="AA55" s="57"/>
      <c r="AB55" s="58"/>
      <c r="AC55" s="86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"/>
      <c r="Y56" s="4"/>
      <c r="Z56" s="57"/>
      <c r="AA56" s="57"/>
      <c r="AB56" s="58"/>
      <c r="AC56" s="86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26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21"/>
      <c r="Q57" s="1"/>
      <c r="R57" s="120"/>
      <c r="T57" s="120"/>
      <c r="U57" s="120"/>
      <c r="V57" s="120"/>
      <c r="W57" s="122"/>
      <c r="X57" s="6"/>
      <c r="Y57" s="4"/>
      <c r="Z57" s="57"/>
      <c r="AA57" s="57"/>
      <c r="AB57" s="58"/>
      <c r="AC57" s="86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26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21"/>
      <c r="Q58" s="1"/>
      <c r="R58" s="120"/>
      <c r="T58" s="120"/>
      <c r="U58" s="120"/>
      <c r="V58" s="120"/>
      <c r="W58" s="123"/>
      <c r="X58" s="6"/>
      <c r="Y58" s="4"/>
      <c r="Z58" s="57"/>
      <c r="AA58" s="57"/>
      <c r="AB58" s="58"/>
      <c r="AC58" s="86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6"/>
      <c r="Y59" s="4"/>
      <c r="Z59" s="57"/>
      <c r="AA59" s="57"/>
      <c r="AB59" s="58"/>
      <c r="AC59" s="86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6"/>
      <c r="Y60" s="4"/>
      <c r="Z60" s="57"/>
      <c r="AA60" s="57"/>
      <c r="AB60" s="58"/>
      <c r="AC60" s="86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6"/>
      <c r="Y61" s="4"/>
      <c r="Z61" s="57"/>
      <c r="AA61" s="57"/>
      <c r="AB61" s="58"/>
      <c r="AC61" s="86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6"/>
      <c r="Y62" s="4"/>
      <c r="Z62" s="57"/>
      <c r="AA62" s="57"/>
      <c r="AB62" s="58"/>
      <c r="AC62" s="86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6"/>
      <c r="Y63" s="4"/>
      <c r="Z63" s="57"/>
      <c r="AA63" s="57"/>
      <c r="AB63" s="58"/>
      <c r="AC63" s="86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6"/>
      <c r="Y64" s="4"/>
      <c r="Z64" s="57"/>
      <c r="AA64" s="57"/>
      <c r="AB64" s="58"/>
      <c r="AC64" s="86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6"/>
      <c r="Y65" s="4"/>
      <c r="Z65" s="57"/>
      <c r="AA65" s="57"/>
      <c r="AB65" s="58"/>
      <c r="AC65" s="86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6"/>
      <c r="Y66" s="4"/>
      <c r="Z66" s="57"/>
      <c r="AA66" s="57"/>
      <c r="AB66" s="58"/>
      <c r="AC66" s="86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6"/>
      <c r="Y67" s="4"/>
      <c r="Z67" s="57"/>
      <c r="AA67" s="57"/>
      <c r="AB67" s="58"/>
      <c r="AC67" s="86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6"/>
      <c r="Y68" s="4"/>
      <c r="Z68" s="57"/>
      <c r="AA68" s="57"/>
      <c r="AB68" s="58"/>
      <c r="AC68" s="86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6"/>
      <c r="Y69" s="4"/>
      <c r="Z69" s="57"/>
      <c r="AA69" s="57"/>
      <c r="AB69" s="58"/>
      <c r="AC69" s="86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6"/>
      <c r="Y70" s="4"/>
      <c r="Z70" s="57"/>
      <c r="AA70" s="57"/>
      <c r="AB70" s="58"/>
      <c r="AC70" s="86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6"/>
      <c r="Y71" s="4"/>
      <c r="Z71" s="57"/>
      <c r="AA71" s="57"/>
      <c r="AB71" s="58"/>
      <c r="AC71" s="86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6"/>
      <c r="Y72" s="4"/>
      <c r="Z72" s="57"/>
      <c r="AA72" s="57"/>
      <c r="AB72" s="58"/>
      <c r="AC72" s="86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6"/>
      <c r="Y73" s="4"/>
      <c r="Z73" s="57"/>
      <c r="AA73" s="57"/>
      <c r="AB73" s="58"/>
      <c r="AC73" s="86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6"/>
      <c r="Y74" s="4"/>
      <c r="Z74" s="57"/>
      <c r="AA74" s="57"/>
      <c r="AB74" s="58"/>
      <c r="AC74" s="86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1:4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6"/>
      <c r="Y75" s="4"/>
      <c r="Z75" s="57"/>
      <c r="AA75" s="57"/>
      <c r="AB75" s="58"/>
      <c r="AC75" s="86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"/>
      <c r="Y76" s="4"/>
      <c r="Z76" s="57"/>
      <c r="AA76" s="57"/>
      <c r="AB76" s="58"/>
      <c r="AC76" s="86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6"/>
      <c r="Y77" s="4"/>
      <c r="Z77" s="57"/>
      <c r="AA77" s="57"/>
      <c r="AB77" s="58"/>
      <c r="AC77" s="86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6"/>
      <c r="Y78" s="4"/>
      <c r="Z78" s="57"/>
      <c r="AA78" s="57"/>
      <c r="AB78" s="58"/>
      <c r="AC78" s="86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1:4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6"/>
      <c r="Y79" s="4"/>
      <c r="Z79" s="57"/>
      <c r="AA79" s="57"/>
      <c r="AB79" s="58"/>
      <c r="AC79" s="86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1:4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6"/>
      <c r="Y80" s="4"/>
      <c r="Z80" s="57"/>
      <c r="AA80" s="57"/>
      <c r="AB80" s="58"/>
      <c r="AC80" s="86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1:4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6"/>
      <c r="Y81" s="4"/>
      <c r="Z81" s="57"/>
      <c r="AA81" s="57"/>
      <c r="AB81" s="58"/>
      <c r="AC81" s="86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1:4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6"/>
      <c r="Y82" s="4"/>
      <c r="Z82" s="57"/>
      <c r="AA82" s="57"/>
      <c r="AB82" s="58"/>
      <c r="AC82" s="86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1:4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6"/>
      <c r="Y83" s="4"/>
      <c r="Z83" s="57"/>
      <c r="AA83" s="57"/>
      <c r="AB83" s="58"/>
      <c r="AC83" s="86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1:4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6"/>
      <c r="Y84" s="4"/>
      <c r="Z84" s="57"/>
      <c r="AA84" s="57"/>
      <c r="AB84" s="58"/>
      <c r="AC84" s="86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1:4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6"/>
      <c r="Y85" s="4"/>
      <c r="Z85" s="57"/>
      <c r="AA85" s="57"/>
      <c r="AB85" s="58"/>
      <c r="AC85" s="86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6"/>
      <c r="Y86" s="4"/>
      <c r="Z86" s="57"/>
      <c r="AA86" s="57"/>
      <c r="AB86" s="58"/>
      <c r="AC86" s="86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1:4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6"/>
      <c r="Y87" s="4"/>
      <c r="Z87" s="57"/>
      <c r="AA87" s="57"/>
      <c r="AB87" s="58"/>
      <c r="AC87" s="86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1:4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6"/>
      <c r="Y88" s="4"/>
      <c r="Z88" s="57"/>
      <c r="AA88" s="57"/>
      <c r="AB88" s="58"/>
      <c r="AC88" s="86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1:4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6"/>
      <c r="Y89" s="4"/>
      <c r="Z89" s="57"/>
      <c r="AA89" s="57"/>
      <c r="AB89" s="58"/>
      <c r="AC89" s="86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1:4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6"/>
      <c r="Y90" s="4"/>
      <c r="Z90" s="57"/>
      <c r="AA90" s="57"/>
      <c r="AB90" s="58"/>
      <c r="AC90" s="86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1:4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6"/>
      <c r="Y91" s="4"/>
      <c r="Z91" s="57"/>
      <c r="AA91" s="57"/>
      <c r="AB91" s="58"/>
      <c r="AC91" s="86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1:4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6"/>
      <c r="Y92" s="4"/>
      <c r="Z92" s="57"/>
      <c r="AA92" s="57"/>
      <c r="AB92" s="58"/>
      <c r="AC92" s="86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1:4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6"/>
      <c r="Y93" s="4"/>
      <c r="Z93" s="57"/>
      <c r="AA93" s="57"/>
      <c r="AB93" s="58"/>
      <c r="AC93" s="86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1:4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6"/>
      <c r="Y94" s="4"/>
      <c r="Z94" s="57"/>
      <c r="AA94" s="57"/>
      <c r="AB94" s="58"/>
      <c r="AC94" s="86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1:4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6"/>
      <c r="Y95" s="4"/>
      <c r="Z95" s="57"/>
      <c r="AA95" s="57"/>
      <c r="AB95" s="58"/>
      <c r="AC95" s="86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1:4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6"/>
      <c r="Y96" s="4"/>
      <c r="Z96" s="57"/>
      <c r="AA96" s="57"/>
      <c r="AB96" s="58"/>
      <c r="AC96" s="86"/>
      <c r="AJ96" s="7"/>
      <c r="AK96" s="7"/>
      <c r="AL96" s="7"/>
      <c r="AM96" s="7"/>
      <c r="AN96" s="7"/>
      <c r="AO96" s="7"/>
      <c r="AP96" s="7"/>
      <c r="AQ96" s="7"/>
      <c r="AR96" s="7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6"/>
      <c r="Y97" s="4"/>
    </row>
  </sheetData>
  <conditionalFormatting sqref="D5:U28 D31:U54">
    <cfRule type="cellIs" priority="1" dxfId="0" operator="between" stopIfTrue="1">
      <formula>200</formula>
      <formula>300</formula>
    </cfRule>
  </conditionalFormatting>
  <printOptions/>
  <pageMargins left="0.38" right="0.4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2004-10-23T06:51:10Z</cp:lastPrinted>
  <dcterms:created xsi:type="dcterms:W3CDTF">2004-10-22T12:24:34Z</dcterms:created>
  <dcterms:modified xsi:type="dcterms:W3CDTF">2004-10-26T08:24:17Z</dcterms:modified>
  <cp:category/>
  <cp:version/>
  <cp:contentType/>
  <cp:contentStatus/>
</cp:coreProperties>
</file>