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60" windowHeight="6150" activeTab="0"/>
  </bookViews>
  <sheets>
    <sheet name="Eelvoor" sheetId="1" r:id="rId1"/>
    <sheet name="Vahevoor" sheetId="2" r:id="rId2"/>
    <sheet name="Finaal" sheetId="3" r:id="rId3"/>
    <sheet name="European Gold Cup" sheetId="4" r:id="rId4"/>
    <sheet name="L-Virumaa edetabel" sheetId="5" r:id="rId5"/>
  </sheets>
  <definedNames/>
  <calcPr fullCalcOnLoad="1"/>
</workbook>
</file>

<file path=xl/sharedStrings.xml><?xml version="1.0" encoding="utf-8"?>
<sst xmlns="http://schemas.openxmlformats.org/spreadsheetml/2006/main" count="293" uniqueCount="164">
  <si>
    <t>eelvoor</t>
  </si>
  <si>
    <t>Nimi</t>
  </si>
  <si>
    <t>Sum</t>
  </si>
  <si>
    <t>Kesk.</t>
  </si>
  <si>
    <t>vahevoor</t>
  </si>
  <si>
    <t>Rakvere MV 2004</t>
  </si>
  <si>
    <t>Mehed</t>
  </si>
  <si>
    <t>Naised</t>
  </si>
  <si>
    <t>Meesjuuniorid</t>
  </si>
  <si>
    <t>Naisjuuniorid</t>
  </si>
  <si>
    <t>Lääne-Virumaa mängijad</t>
  </si>
  <si>
    <t>Alari Kivisaar</t>
  </si>
  <si>
    <t>Larissa Vagel</t>
  </si>
  <si>
    <t>Sten Lume</t>
  </si>
  <si>
    <t>Raigo Roosve</t>
  </si>
  <si>
    <t>Gunnar Kalajas</t>
  </si>
  <si>
    <t>Anni Tamm</t>
  </si>
  <si>
    <t>Mihkel Tamm</t>
  </si>
  <si>
    <t>Kauri Vendelin</t>
  </si>
  <si>
    <t>Marko Tasa</t>
  </si>
  <si>
    <t>Jaan Ruuto</t>
  </si>
  <si>
    <t>Ivo Mäe</t>
  </si>
  <si>
    <t>Airis Naur</t>
  </si>
  <si>
    <t>Eli Vainlo</t>
  </si>
  <si>
    <t>Ingmar Papstel</t>
  </si>
  <si>
    <t>Monika Kalvik</t>
  </si>
  <si>
    <t>Janek Võsumägi</t>
  </si>
  <si>
    <t>Romet Elmaste</t>
  </si>
  <si>
    <t>Indrek Krigul</t>
  </si>
  <si>
    <t>Lembit Tamm</t>
  </si>
  <si>
    <t>Andres Lume</t>
  </si>
  <si>
    <t>Mehis Krigul</t>
  </si>
  <si>
    <t>Piret Uibu</t>
  </si>
  <si>
    <t>Ülle Kangur</t>
  </si>
  <si>
    <t>Andres Lõhmus</t>
  </si>
  <si>
    <t>Annely Lõhmus</t>
  </si>
  <si>
    <t>Jelena Povaljuhhina</t>
  </si>
  <si>
    <t>Kurt Lönnqvist</t>
  </si>
  <si>
    <t>Kari Wikström</t>
  </si>
  <si>
    <t>Olle Granlund</t>
  </si>
  <si>
    <t>Esa Kytömaa</t>
  </si>
  <si>
    <t>Terje Tamm</t>
  </si>
  <si>
    <t>Silver Aros</t>
  </si>
  <si>
    <t>Karmo Aros</t>
  </si>
  <si>
    <t>Brita Neito</t>
  </si>
  <si>
    <t>Raul Beekmann</t>
  </si>
  <si>
    <t>Jaanus Kerik</t>
  </si>
  <si>
    <t>Mati Kerik</t>
  </si>
  <si>
    <t>Vaike Protten</t>
  </si>
  <si>
    <t>Aivar Leinemann</t>
  </si>
  <si>
    <t>Kaspar Kangur</t>
  </si>
  <si>
    <t>Rasmus Parts</t>
  </si>
  <si>
    <t>Jaanus Jaanimägi</t>
  </si>
  <si>
    <t>Taimar Lank</t>
  </si>
  <si>
    <t>Riina Lõhmus</t>
  </si>
  <si>
    <t>Lembit Ehtla</t>
  </si>
  <si>
    <t>Aigar Kink</t>
  </si>
  <si>
    <t>Margus Floren</t>
  </si>
  <si>
    <t>Leho Aros</t>
  </si>
  <si>
    <t>Marika Lutter</t>
  </si>
  <si>
    <t>Eleen Sitska</t>
  </si>
  <si>
    <t>Kreete Teng</t>
  </si>
  <si>
    <t>Rein Mölder</t>
  </si>
  <si>
    <t>Triin Lekko</t>
  </si>
  <si>
    <t>Dmitri Polonski</t>
  </si>
  <si>
    <t>Aleksei Krahman</t>
  </si>
  <si>
    <t>Kert Truus</t>
  </si>
  <si>
    <t>Ahti Truus</t>
  </si>
  <si>
    <t>19 X</t>
  </si>
  <si>
    <t>27 X</t>
  </si>
  <si>
    <t>20 X</t>
  </si>
  <si>
    <t>23 X</t>
  </si>
  <si>
    <t>22 X</t>
  </si>
  <si>
    <t>Nikolai Karpenko</t>
  </si>
  <si>
    <t>Roland Pullerits</t>
  </si>
  <si>
    <t>Sergei Nikitin</t>
  </si>
  <si>
    <t>Aleksandr Lugin</t>
  </si>
  <si>
    <t>Indrek Prank</t>
  </si>
  <si>
    <t>Valentin Zukov</t>
  </si>
  <si>
    <t>Kaido Klaats</t>
  </si>
  <si>
    <t>Jaanus Bazanov</t>
  </si>
  <si>
    <t>Ragnar Orgus</t>
  </si>
  <si>
    <t>Strike</t>
  </si>
  <si>
    <t>Spar</t>
  </si>
  <si>
    <t>Georgi Shuleiko</t>
  </si>
  <si>
    <t>Mihhail Borouhhin</t>
  </si>
  <si>
    <t>Urmas Vender</t>
  </si>
  <si>
    <t>Ülle Tihti</t>
  </si>
  <si>
    <t>Gert Põder</t>
  </si>
  <si>
    <t>Kaido Põder</t>
  </si>
  <si>
    <t>Jüri Ristimägi</t>
  </si>
  <si>
    <t>Lauri Raadik</t>
  </si>
  <si>
    <t>Risto Hanson</t>
  </si>
  <si>
    <t>Kalle Roostik</t>
  </si>
  <si>
    <t>Hilja Roostik</t>
  </si>
  <si>
    <t>Andres Annula</t>
  </si>
  <si>
    <t>Märt Hindrikus</t>
  </si>
  <si>
    <t>Ville Pak</t>
  </si>
  <si>
    <t>Martin Kink</t>
  </si>
  <si>
    <t>Alar Kink</t>
  </si>
  <si>
    <t>Peeter Nahko</t>
  </si>
  <si>
    <t>Margus Kulden</t>
  </si>
  <si>
    <t>Harry Lind</t>
  </si>
  <si>
    <t>Heikki Haljasmets</t>
  </si>
  <si>
    <t>Kairika Kluust</t>
  </si>
  <si>
    <t>Sigrid Västra</t>
  </si>
  <si>
    <t>Katrin Västra</t>
  </si>
  <si>
    <t>Inara Ratnik</t>
  </si>
  <si>
    <t>Urmas Sild</t>
  </si>
  <si>
    <t>28 X</t>
  </si>
  <si>
    <t>31 X</t>
  </si>
  <si>
    <t>21 X</t>
  </si>
  <si>
    <t>Udo Sulp</t>
  </si>
  <si>
    <t>Priit Alep</t>
  </si>
  <si>
    <t>Ellen Tohvri</t>
  </si>
  <si>
    <t>Eha Neito</t>
  </si>
  <si>
    <t>Aleksandr Holst</t>
  </si>
  <si>
    <t>Hergi Vaga</t>
  </si>
  <si>
    <t>Mihkel Eimla</t>
  </si>
  <si>
    <t>Toomas Eimla</t>
  </si>
  <si>
    <t>Sigrid Reiman</t>
  </si>
  <si>
    <t>Taavi Nahko</t>
  </si>
  <si>
    <t>17 X</t>
  </si>
  <si>
    <t>16 X</t>
  </si>
  <si>
    <t>Joonas Maunula</t>
  </si>
  <si>
    <t>Joel Maunula</t>
  </si>
  <si>
    <t>30 X</t>
  </si>
  <si>
    <t>25 X</t>
  </si>
  <si>
    <t>Aila Tuominen</t>
  </si>
  <si>
    <t>Liisa Tentula</t>
  </si>
  <si>
    <t>Seija Talvi</t>
  </si>
  <si>
    <t>Hannele Nikander</t>
  </si>
  <si>
    <t>Kalevi Tuominen</t>
  </si>
  <si>
    <t>Kari Harjunpää</t>
  </si>
  <si>
    <t>Risto Maunula</t>
  </si>
  <si>
    <t>Juha Roto</t>
  </si>
  <si>
    <t>Ville Schukov</t>
  </si>
  <si>
    <t>Hannu Riihimäki</t>
  </si>
  <si>
    <t>Harri Nieminen</t>
  </si>
  <si>
    <t>Juha Koivisto</t>
  </si>
  <si>
    <t>Rannu Eimla</t>
  </si>
  <si>
    <t>Reet Porila</t>
  </si>
  <si>
    <t>Piia Lutt</t>
  </si>
  <si>
    <t>Matti Kaskinen</t>
  </si>
  <si>
    <t>Vahur Roht</t>
  </si>
  <si>
    <t>Andres Mäemets</t>
  </si>
  <si>
    <t>Madis Timpson</t>
  </si>
  <si>
    <t>Terje Roosi</t>
  </si>
  <si>
    <t>Elke Kütt</t>
  </si>
  <si>
    <t>Aare Noormaa</t>
  </si>
  <si>
    <t>Raimo Papstel</t>
  </si>
  <si>
    <t>Merle Rüütel</t>
  </si>
  <si>
    <t>kell</t>
  </si>
  <si>
    <t>11.00</t>
  </si>
  <si>
    <t>13.30</t>
  </si>
  <si>
    <t>RADA 3</t>
  </si>
  <si>
    <t>RADA 4</t>
  </si>
  <si>
    <t>RADA 5</t>
  </si>
  <si>
    <t>RADA 2</t>
  </si>
  <si>
    <t>KOHT</t>
  </si>
  <si>
    <t>III</t>
  </si>
  <si>
    <t>I</t>
  </si>
  <si>
    <t>II</t>
  </si>
  <si>
    <t>European Gold Cup´i valikvõistluse paremusjärjestus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</si>
</sst>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_(&quot;$&quot;* #,##0.00_);_(&quot;$&quot;* \(#,##0.00\);_(&quot;$&quot;* &quot;-&quot;??_);_(@_)"/>
    <numFmt numFmtId="166" formatCode="00000"/>
  </numFmts>
  <fonts count="17">
    <font>
      <sz val="10"/>
      <name val="Arial"/>
      <family val="0"/>
    </font>
    <font>
      <b/>
      <sz val="10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10"/>
      <name val="Verdana"/>
      <family val="2"/>
    </font>
    <font>
      <b/>
      <sz val="10"/>
      <color indexed="17"/>
      <name val="Verdana"/>
      <family val="2"/>
    </font>
    <font>
      <sz val="10"/>
      <color indexed="17"/>
      <name val="Verdana"/>
      <family val="2"/>
    </font>
    <font>
      <sz val="10"/>
      <color indexed="10"/>
      <name val="Verdana"/>
      <family val="2"/>
    </font>
    <font>
      <b/>
      <sz val="10"/>
      <color indexed="48"/>
      <name val="Verdana"/>
      <family val="2"/>
    </font>
    <font>
      <sz val="10"/>
      <color indexed="48"/>
      <name val="Verdana"/>
      <family val="2"/>
    </font>
    <font>
      <b/>
      <sz val="10"/>
      <color indexed="53"/>
      <name val="Arial"/>
      <family val="2"/>
    </font>
    <font>
      <b/>
      <sz val="10"/>
      <color indexed="48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4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1" fillId="2" borderId="2" xfId="0" applyFont="1" applyFill="1" applyBorder="1" applyAlignment="1">
      <alignment/>
    </xf>
    <xf numFmtId="0" fontId="4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5" fillId="2" borderId="8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164" fontId="5" fillId="2" borderId="11" xfId="0" applyNumberFormat="1" applyFont="1" applyFill="1" applyBorder="1" applyAlignment="1">
      <alignment horizontal="center"/>
    </xf>
    <xf numFmtId="44" fontId="0" fillId="2" borderId="0" xfId="17" applyFont="1" applyFill="1" applyAlignment="1">
      <alignment/>
    </xf>
    <xf numFmtId="0" fontId="0" fillId="2" borderId="0" xfId="0" applyFont="1" applyFill="1" applyAlignment="1">
      <alignment/>
    </xf>
    <xf numFmtId="9" fontId="0" fillId="2" borderId="0" xfId="19" applyFont="1" applyFill="1" applyAlignment="1">
      <alignment/>
    </xf>
    <xf numFmtId="0" fontId="4" fillId="2" borderId="0" xfId="0" applyFont="1" applyFill="1" applyAlignment="1">
      <alignment/>
    </xf>
    <xf numFmtId="0" fontId="4" fillId="2" borderId="1" xfId="0" applyFont="1" applyFill="1" applyBorder="1" applyAlignment="1">
      <alignment/>
    </xf>
    <xf numFmtId="20" fontId="4" fillId="2" borderId="0" xfId="0" applyNumberFormat="1" applyFont="1" applyFill="1" applyAlignment="1">
      <alignment/>
    </xf>
    <xf numFmtId="0" fontId="5" fillId="2" borderId="3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164" fontId="0" fillId="2" borderId="0" xfId="0" applyNumberFormat="1" applyFont="1" applyFill="1" applyAlignment="1">
      <alignment horizontal="center"/>
    </xf>
    <xf numFmtId="1" fontId="0" fillId="2" borderId="0" xfId="0" applyNumberFormat="1" applyFont="1" applyFill="1" applyAlignment="1">
      <alignment horizontal="center" vertical="center"/>
    </xf>
    <xf numFmtId="0" fontId="1" fillId="2" borderId="15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164" fontId="4" fillId="2" borderId="16" xfId="0" applyNumberFormat="1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164" fontId="5" fillId="2" borderId="16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center"/>
    </xf>
    <xf numFmtId="1" fontId="0" fillId="2" borderId="0" xfId="0" applyNumberFormat="1" applyFont="1" applyFill="1" applyAlignment="1">
      <alignment horizontal="center"/>
    </xf>
    <xf numFmtId="0" fontId="4" fillId="0" borderId="4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164" fontId="5" fillId="2" borderId="17" xfId="0" applyNumberFormat="1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164" fontId="5" fillId="2" borderId="19" xfId="0" applyNumberFormat="1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8" fillId="2" borderId="8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0" fontId="11" fillId="2" borderId="8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164" fontId="5" fillId="2" borderId="21" xfId="0" applyNumberFormat="1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7" fillId="2" borderId="1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0" fillId="2" borderId="0" xfId="0" applyFont="1" applyFill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4" xfId="0" applyFont="1" applyFill="1" applyBorder="1" applyAlignment="1">
      <alignment/>
    </xf>
    <xf numFmtId="0" fontId="5" fillId="2" borderId="23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1" fillId="2" borderId="24" xfId="0" applyFont="1" applyFill="1" applyBorder="1" applyAlignment="1">
      <alignment/>
    </xf>
    <xf numFmtId="0" fontId="4" fillId="2" borderId="25" xfId="0" applyFont="1" applyFill="1" applyBorder="1" applyAlignment="1">
      <alignment/>
    </xf>
    <xf numFmtId="0" fontId="5" fillId="2" borderId="26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4" xfId="0" applyFont="1" applyFill="1" applyBorder="1" applyAlignment="1">
      <alignment/>
    </xf>
    <xf numFmtId="0" fontId="1" fillId="2" borderId="0" xfId="0" applyFont="1" applyFill="1" applyAlignment="1">
      <alignment horizontal="right" vertical="center"/>
    </xf>
    <xf numFmtId="0" fontId="12" fillId="2" borderId="7" xfId="0" applyFont="1" applyFill="1" applyBorder="1" applyAlignment="1">
      <alignment/>
    </xf>
    <xf numFmtId="0" fontId="13" fillId="2" borderId="7" xfId="0" applyFont="1" applyFill="1" applyBorder="1" applyAlignment="1">
      <alignment/>
    </xf>
    <xf numFmtId="0" fontId="14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5" fillId="2" borderId="8" xfId="0" applyFont="1" applyFill="1" applyBorder="1" applyAlignment="1">
      <alignment/>
    </xf>
    <xf numFmtId="0" fontId="13" fillId="2" borderId="8" xfId="0" applyFont="1" applyFill="1" applyBorder="1" applyAlignment="1">
      <alignment/>
    </xf>
    <xf numFmtId="0" fontId="14" fillId="2" borderId="8" xfId="0" applyFont="1" applyFill="1" applyBorder="1" applyAlignment="1">
      <alignment/>
    </xf>
    <xf numFmtId="0" fontId="4" fillId="2" borderId="25" xfId="0" applyFont="1" applyFill="1" applyBorder="1" applyAlignment="1">
      <alignment horizontal="center"/>
    </xf>
    <xf numFmtId="164" fontId="5" fillId="2" borderId="28" xfId="0" applyNumberFormat="1" applyFont="1" applyFill="1" applyBorder="1" applyAlignment="1">
      <alignment horizontal="center"/>
    </xf>
    <xf numFmtId="1" fontId="5" fillId="2" borderId="14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 vertical="center"/>
    </xf>
    <xf numFmtId="0" fontId="5" fillId="3" borderId="1" xfId="0" applyFont="1" applyFill="1" applyBorder="1" applyAlignment="1">
      <alignment horizontal="center"/>
    </xf>
    <xf numFmtId="0" fontId="6" fillId="2" borderId="4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9" fillId="2" borderId="26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3" fillId="2" borderId="0" xfId="0" applyFont="1" applyFill="1" applyAlignment="1">
      <alignment horizontal="left" vertical="center"/>
    </xf>
    <xf numFmtId="0" fontId="1" fillId="2" borderId="6" xfId="0" applyFont="1" applyFill="1" applyBorder="1" applyAlignment="1">
      <alignment horizontal="center"/>
    </xf>
    <xf numFmtId="0" fontId="16" fillId="2" borderId="0" xfId="0" applyFont="1" applyFill="1" applyAlignment="1">
      <alignment horizontal="left"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9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4.140625" style="37" bestFit="1" customWidth="1"/>
    <col min="2" max="2" width="23.00390625" style="38" customWidth="1"/>
    <col min="3" max="7" width="6.57421875" style="11" bestFit="1" customWidth="1"/>
    <col min="8" max="8" width="7.28125" style="11" bestFit="1" customWidth="1"/>
    <col min="9" max="9" width="7.28125" style="39" bestFit="1" customWidth="1"/>
    <col min="10" max="10" width="9.7109375" style="40" bestFit="1" customWidth="1"/>
    <col min="11" max="11" width="9.140625" style="11" hidden="1" customWidth="1"/>
    <col min="12" max="12" width="3.00390625" style="12" hidden="1" customWidth="1"/>
    <col min="13" max="14" width="0" style="12" hidden="1" customWidth="1"/>
    <col min="15" max="16384" width="9.140625" style="12" customWidth="1"/>
  </cols>
  <sheetData>
    <row r="1" spans="1:11" s="7" customFormat="1" ht="25.5" customHeight="1">
      <c r="A1" s="1"/>
      <c r="B1" s="2" t="s">
        <v>5</v>
      </c>
      <c r="C1" s="3"/>
      <c r="D1" s="3"/>
      <c r="E1" s="79" t="s">
        <v>0</v>
      </c>
      <c r="F1" s="80"/>
      <c r="G1" s="80"/>
      <c r="H1" s="80"/>
      <c r="I1" s="5"/>
      <c r="J1" s="6"/>
      <c r="K1" s="3"/>
    </row>
    <row r="2" spans="1:16" ht="12.75">
      <c r="A2" s="8"/>
      <c r="B2" s="8" t="s">
        <v>1</v>
      </c>
      <c r="C2" s="9">
        <v>1</v>
      </c>
      <c r="D2" s="9">
        <v>2</v>
      </c>
      <c r="E2" s="81">
        <v>3</v>
      </c>
      <c r="F2" s="81">
        <v>4</v>
      </c>
      <c r="G2" s="81">
        <v>5</v>
      </c>
      <c r="H2" s="81">
        <v>6</v>
      </c>
      <c r="I2" s="9" t="s">
        <v>2</v>
      </c>
      <c r="J2" s="10" t="s">
        <v>3</v>
      </c>
      <c r="O2" s="94" t="s">
        <v>82</v>
      </c>
      <c r="P2" s="94" t="s">
        <v>83</v>
      </c>
    </row>
    <row r="3" spans="1:10" ht="13.5" thickBot="1">
      <c r="A3" s="13">
        <v>1</v>
      </c>
      <c r="B3" s="95" t="s">
        <v>137</v>
      </c>
      <c r="C3" s="32">
        <v>199</v>
      </c>
      <c r="D3" s="15">
        <v>202</v>
      </c>
      <c r="E3" s="15">
        <v>192</v>
      </c>
      <c r="F3" s="15">
        <v>248</v>
      </c>
      <c r="G3" s="15">
        <v>232</v>
      </c>
      <c r="H3" s="17">
        <v>193</v>
      </c>
      <c r="I3" s="18">
        <f>SUM(C3:H3)</f>
        <v>1266</v>
      </c>
      <c r="J3" s="55">
        <f>AVERAGE(C3:H3)</f>
        <v>211</v>
      </c>
    </row>
    <row r="4" spans="1:10" ht="13.5" thickBot="1">
      <c r="A4" s="19">
        <f>A3+1</f>
        <v>2</v>
      </c>
      <c r="B4" s="30" t="s">
        <v>149</v>
      </c>
      <c r="C4" s="20">
        <v>200</v>
      </c>
      <c r="D4" s="21">
        <v>255</v>
      </c>
      <c r="E4" s="21">
        <v>206</v>
      </c>
      <c r="F4" s="21">
        <v>182</v>
      </c>
      <c r="G4" s="21">
        <v>191</v>
      </c>
      <c r="H4" s="23">
        <v>192</v>
      </c>
      <c r="I4" s="18">
        <f aca="true" t="shared" si="0" ref="I4:I82">SUM(C4:H4)</f>
        <v>1226</v>
      </c>
      <c r="J4" s="25">
        <f>AVERAGE(C4:H4)</f>
        <v>204.33333333333334</v>
      </c>
    </row>
    <row r="5" spans="1:10" ht="13.5" thickBot="1">
      <c r="A5" s="19">
        <f aca="true" t="shared" si="1" ref="A5:A66">A4+1</f>
        <v>3</v>
      </c>
      <c r="B5" s="30" t="s">
        <v>146</v>
      </c>
      <c r="C5" s="20">
        <v>244</v>
      </c>
      <c r="D5" s="21">
        <v>183</v>
      </c>
      <c r="E5" s="21">
        <v>178</v>
      </c>
      <c r="F5" s="21">
        <v>236</v>
      </c>
      <c r="G5" s="21">
        <v>204</v>
      </c>
      <c r="H5" s="23">
        <v>167</v>
      </c>
      <c r="I5" s="60">
        <f t="shared" si="0"/>
        <v>1212</v>
      </c>
      <c r="J5" s="59">
        <f aca="true" t="shared" si="2" ref="J5:J122">AVERAGE(C5:H5)</f>
        <v>202</v>
      </c>
    </row>
    <row r="6" spans="1:10" ht="13.5" thickBot="1">
      <c r="A6" s="19">
        <f t="shared" si="1"/>
        <v>4</v>
      </c>
      <c r="B6" s="30" t="s">
        <v>139</v>
      </c>
      <c r="C6" s="21">
        <v>201</v>
      </c>
      <c r="D6" s="21">
        <v>179</v>
      </c>
      <c r="E6" s="21">
        <v>236</v>
      </c>
      <c r="F6" s="21">
        <v>179</v>
      </c>
      <c r="G6" s="21">
        <v>211</v>
      </c>
      <c r="H6" s="48">
        <v>189</v>
      </c>
      <c r="I6" s="60">
        <f t="shared" si="0"/>
        <v>1195</v>
      </c>
      <c r="J6" s="59">
        <f t="shared" si="2"/>
        <v>199.16666666666666</v>
      </c>
    </row>
    <row r="7" spans="1:10" ht="13.5" thickBot="1">
      <c r="A7" s="19">
        <f t="shared" si="1"/>
        <v>5</v>
      </c>
      <c r="B7" s="30" t="s">
        <v>132</v>
      </c>
      <c r="C7" s="20">
        <v>223</v>
      </c>
      <c r="D7" s="21">
        <v>189</v>
      </c>
      <c r="E7" s="21">
        <v>191</v>
      </c>
      <c r="F7" s="21">
        <v>154</v>
      </c>
      <c r="G7" s="21">
        <v>214</v>
      </c>
      <c r="H7" s="23">
        <v>222</v>
      </c>
      <c r="I7" s="18">
        <f t="shared" si="0"/>
        <v>1193</v>
      </c>
      <c r="J7" s="25">
        <f t="shared" si="2"/>
        <v>198.83333333333334</v>
      </c>
    </row>
    <row r="8" spans="1:11" ht="13.5" thickBot="1">
      <c r="A8" s="19">
        <f t="shared" si="1"/>
        <v>6</v>
      </c>
      <c r="B8" s="53" t="s">
        <v>45</v>
      </c>
      <c r="C8" s="20">
        <v>214</v>
      </c>
      <c r="D8" s="21">
        <v>184</v>
      </c>
      <c r="E8" s="21">
        <v>211</v>
      </c>
      <c r="F8" s="21">
        <v>220</v>
      </c>
      <c r="G8" s="21">
        <v>187</v>
      </c>
      <c r="H8" s="23">
        <v>170</v>
      </c>
      <c r="I8" s="24">
        <f t="shared" si="0"/>
        <v>1186</v>
      </c>
      <c r="J8" s="25">
        <f t="shared" si="2"/>
        <v>197.66666666666666</v>
      </c>
      <c r="K8" s="12"/>
    </row>
    <row r="9" spans="1:10" ht="13.5" thickBot="1">
      <c r="A9" s="19">
        <f t="shared" si="1"/>
        <v>7</v>
      </c>
      <c r="B9" s="30" t="s">
        <v>112</v>
      </c>
      <c r="C9" s="20">
        <v>159</v>
      </c>
      <c r="D9" s="21">
        <v>221</v>
      </c>
      <c r="E9" s="21">
        <v>167</v>
      </c>
      <c r="F9" s="21">
        <v>255</v>
      </c>
      <c r="G9" s="21">
        <v>169</v>
      </c>
      <c r="H9" s="23">
        <v>199</v>
      </c>
      <c r="I9" s="24">
        <f t="shared" si="0"/>
        <v>1170</v>
      </c>
      <c r="J9" s="25">
        <f t="shared" si="2"/>
        <v>195</v>
      </c>
    </row>
    <row r="10" spans="1:10" ht="13.5" thickBot="1">
      <c r="A10" s="19">
        <f t="shared" si="1"/>
        <v>8</v>
      </c>
      <c r="B10" s="30" t="s">
        <v>134</v>
      </c>
      <c r="C10" s="20">
        <v>208</v>
      </c>
      <c r="D10" s="21">
        <v>196</v>
      </c>
      <c r="E10" s="21">
        <v>190</v>
      </c>
      <c r="F10" s="21">
        <v>202</v>
      </c>
      <c r="G10" s="21">
        <v>213</v>
      </c>
      <c r="H10" s="23">
        <v>158</v>
      </c>
      <c r="I10" s="24">
        <f t="shared" si="0"/>
        <v>1167</v>
      </c>
      <c r="J10" s="25">
        <f t="shared" si="2"/>
        <v>194.5</v>
      </c>
    </row>
    <row r="11" spans="1:10" ht="13.5" thickBot="1">
      <c r="A11" s="109">
        <v>1</v>
      </c>
      <c r="B11" s="34" t="s">
        <v>106</v>
      </c>
      <c r="C11" s="66">
        <v>209</v>
      </c>
      <c r="D11" s="67">
        <v>169</v>
      </c>
      <c r="E11" s="67">
        <v>200</v>
      </c>
      <c r="F11" s="67">
        <v>195</v>
      </c>
      <c r="G11" s="67">
        <v>193</v>
      </c>
      <c r="H11" s="68">
        <v>195</v>
      </c>
      <c r="I11" s="24">
        <f t="shared" si="0"/>
        <v>1161</v>
      </c>
      <c r="J11" s="25">
        <f t="shared" si="2"/>
        <v>193.5</v>
      </c>
    </row>
    <row r="12" spans="1:10" ht="13.5" thickBot="1">
      <c r="A12" s="109">
        <f t="shared" si="1"/>
        <v>2</v>
      </c>
      <c r="B12" s="34" t="s">
        <v>142</v>
      </c>
      <c r="C12" s="66">
        <v>174</v>
      </c>
      <c r="D12" s="67">
        <v>214</v>
      </c>
      <c r="E12" s="67">
        <v>199</v>
      </c>
      <c r="F12" s="67">
        <v>194</v>
      </c>
      <c r="G12" s="67">
        <v>193</v>
      </c>
      <c r="H12" s="68">
        <v>183</v>
      </c>
      <c r="I12" s="24">
        <f t="shared" si="0"/>
        <v>1157</v>
      </c>
      <c r="J12" s="25">
        <f t="shared" si="2"/>
        <v>192.83333333333334</v>
      </c>
    </row>
    <row r="13" spans="1:10" ht="13.5" thickBot="1">
      <c r="A13" s="19">
        <v>9</v>
      </c>
      <c r="B13" s="30" t="s">
        <v>51</v>
      </c>
      <c r="C13" s="20">
        <v>170</v>
      </c>
      <c r="D13" s="21">
        <v>202</v>
      </c>
      <c r="E13" s="21">
        <v>161</v>
      </c>
      <c r="F13" s="21">
        <v>182</v>
      </c>
      <c r="G13" s="21">
        <v>236</v>
      </c>
      <c r="H13" s="23">
        <v>192</v>
      </c>
      <c r="I13" s="24">
        <f t="shared" si="0"/>
        <v>1143</v>
      </c>
      <c r="J13" s="25">
        <f t="shared" si="2"/>
        <v>190.5</v>
      </c>
    </row>
    <row r="14" spans="1:10" ht="13.5" thickBot="1">
      <c r="A14" s="19">
        <f t="shared" si="1"/>
        <v>10</v>
      </c>
      <c r="B14" s="30" t="s">
        <v>138</v>
      </c>
      <c r="C14" s="20">
        <v>190</v>
      </c>
      <c r="D14" s="21">
        <v>166</v>
      </c>
      <c r="E14" s="21">
        <v>174</v>
      </c>
      <c r="F14" s="21">
        <v>247</v>
      </c>
      <c r="G14" s="21">
        <v>169</v>
      </c>
      <c r="H14" s="23">
        <v>195</v>
      </c>
      <c r="I14" s="24">
        <f t="shared" si="0"/>
        <v>1141</v>
      </c>
      <c r="J14" s="25">
        <f t="shared" si="2"/>
        <v>190.16666666666666</v>
      </c>
    </row>
    <row r="15" spans="1:15" ht="13.5" thickBot="1">
      <c r="A15" s="19">
        <f t="shared" si="1"/>
        <v>11</v>
      </c>
      <c r="B15" s="53" t="s">
        <v>37</v>
      </c>
      <c r="C15" s="20">
        <v>193</v>
      </c>
      <c r="D15" s="21">
        <v>177</v>
      </c>
      <c r="E15" s="82">
        <v>157</v>
      </c>
      <c r="F15" s="82">
        <v>181</v>
      </c>
      <c r="G15" s="82">
        <v>215</v>
      </c>
      <c r="H15" s="83">
        <v>216</v>
      </c>
      <c r="I15" s="24">
        <f t="shared" si="0"/>
        <v>1139</v>
      </c>
      <c r="J15" s="25">
        <f>AVERAGE(C15:H15)</f>
        <v>189.83333333333334</v>
      </c>
      <c r="L15" s="26"/>
      <c r="M15" s="27"/>
      <c r="O15" s="12" t="s">
        <v>110</v>
      </c>
    </row>
    <row r="16" spans="1:16" ht="13.5" thickBot="1">
      <c r="A16" s="101">
        <f t="shared" si="1"/>
        <v>12</v>
      </c>
      <c r="B16" s="102" t="s">
        <v>121</v>
      </c>
      <c r="C16" s="103">
        <v>173</v>
      </c>
      <c r="D16" s="104">
        <v>210</v>
      </c>
      <c r="E16" s="104">
        <v>212</v>
      </c>
      <c r="F16" s="104">
        <v>170</v>
      </c>
      <c r="G16" s="104">
        <v>180</v>
      </c>
      <c r="H16" s="105">
        <v>194</v>
      </c>
      <c r="I16" s="35">
        <f t="shared" si="0"/>
        <v>1139</v>
      </c>
      <c r="J16" s="59">
        <f t="shared" si="2"/>
        <v>189.83333333333334</v>
      </c>
      <c r="K16" s="106"/>
      <c r="L16" s="107"/>
      <c r="M16" s="107"/>
      <c r="N16" s="107"/>
      <c r="O16" s="107" t="s">
        <v>126</v>
      </c>
      <c r="P16" s="107"/>
    </row>
    <row r="17" spans="1:15" ht="13.5" thickBot="1">
      <c r="A17" s="13">
        <f t="shared" si="1"/>
        <v>13</v>
      </c>
      <c r="B17" s="95" t="s">
        <v>93</v>
      </c>
      <c r="C17" s="32">
        <v>189</v>
      </c>
      <c r="D17" s="15">
        <v>166</v>
      </c>
      <c r="E17" s="15">
        <v>202</v>
      </c>
      <c r="F17" s="15">
        <v>191</v>
      </c>
      <c r="G17" s="15">
        <v>245</v>
      </c>
      <c r="H17" s="17">
        <v>146</v>
      </c>
      <c r="I17" s="18">
        <f t="shared" si="0"/>
        <v>1139</v>
      </c>
      <c r="J17" s="55">
        <f t="shared" si="2"/>
        <v>189.83333333333334</v>
      </c>
      <c r="O17" s="12" t="s">
        <v>109</v>
      </c>
    </row>
    <row r="18" spans="1:12" ht="13.5" thickBot="1">
      <c r="A18" s="109">
        <v>3</v>
      </c>
      <c r="B18" s="34" t="s">
        <v>36</v>
      </c>
      <c r="C18" s="66">
        <v>159</v>
      </c>
      <c r="D18" s="67">
        <v>208</v>
      </c>
      <c r="E18" s="67">
        <v>181</v>
      </c>
      <c r="F18" s="67">
        <v>169</v>
      </c>
      <c r="G18" s="67">
        <v>213</v>
      </c>
      <c r="H18" s="68">
        <v>208</v>
      </c>
      <c r="I18" s="24">
        <f t="shared" si="0"/>
        <v>1138</v>
      </c>
      <c r="J18" s="25">
        <f>AVERAGE(C18:H18)</f>
        <v>189.66666666666666</v>
      </c>
      <c r="L18" s="28"/>
    </row>
    <row r="19" spans="1:10" ht="13.5" thickBot="1">
      <c r="A19" s="19">
        <v>14</v>
      </c>
      <c r="B19" s="30" t="s">
        <v>145</v>
      </c>
      <c r="C19" s="20">
        <v>170</v>
      </c>
      <c r="D19" s="21">
        <v>185</v>
      </c>
      <c r="E19" s="21">
        <v>220</v>
      </c>
      <c r="F19" s="21">
        <v>173</v>
      </c>
      <c r="G19" s="21">
        <v>195</v>
      </c>
      <c r="H19" s="23">
        <v>192</v>
      </c>
      <c r="I19" s="24">
        <f t="shared" si="0"/>
        <v>1135</v>
      </c>
      <c r="J19" s="25">
        <f t="shared" si="2"/>
        <v>189.16666666666666</v>
      </c>
    </row>
    <row r="20" spans="1:10" ht="13.5" thickBot="1">
      <c r="A20" s="19">
        <f t="shared" si="1"/>
        <v>15</v>
      </c>
      <c r="B20" s="53" t="s">
        <v>13</v>
      </c>
      <c r="C20" s="20">
        <v>171</v>
      </c>
      <c r="D20" s="21">
        <v>191</v>
      </c>
      <c r="E20" s="82">
        <v>194</v>
      </c>
      <c r="F20" s="84">
        <v>219</v>
      </c>
      <c r="G20" s="82">
        <v>163</v>
      </c>
      <c r="H20" s="83">
        <v>188</v>
      </c>
      <c r="I20" s="24">
        <f t="shared" si="0"/>
        <v>1126</v>
      </c>
      <c r="J20" s="25">
        <f>AVERAGE(C20:H20)</f>
        <v>187.66666666666666</v>
      </c>
    </row>
    <row r="21" spans="1:10" ht="13.5" thickBot="1">
      <c r="A21" s="19">
        <f t="shared" si="1"/>
        <v>16</v>
      </c>
      <c r="B21" s="30" t="s">
        <v>53</v>
      </c>
      <c r="C21" s="20">
        <v>170</v>
      </c>
      <c r="D21" s="21">
        <v>203</v>
      </c>
      <c r="E21" s="21">
        <v>182</v>
      </c>
      <c r="F21" s="21">
        <v>165</v>
      </c>
      <c r="G21" s="21">
        <v>177</v>
      </c>
      <c r="H21" s="23">
        <v>225</v>
      </c>
      <c r="I21" s="24">
        <f t="shared" si="0"/>
        <v>1122</v>
      </c>
      <c r="J21" s="25">
        <f t="shared" si="2"/>
        <v>187</v>
      </c>
    </row>
    <row r="22" spans="1:10" ht="13.5" thickBot="1">
      <c r="A22" s="19">
        <f t="shared" si="1"/>
        <v>17</v>
      </c>
      <c r="B22" s="30" t="s">
        <v>76</v>
      </c>
      <c r="C22" s="20">
        <v>168</v>
      </c>
      <c r="D22" s="21">
        <v>193</v>
      </c>
      <c r="E22" s="21">
        <v>184</v>
      </c>
      <c r="F22" s="21">
        <v>177</v>
      </c>
      <c r="G22" s="21">
        <v>186</v>
      </c>
      <c r="H22" s="23">
        <v>205</v>
      </c>
      <c r="I22" s="24">
        <f>SUM(C22:H22)</f>
        <v>1113</v>
      </c>
      <c r="J22" s="25">
        <f>AVERAGE(C22:H22)</f>
        <v>185.5</v>
      </c>
    </row>
    <row r="23" spans="1:10" ht="13.5" thickBot="1">
      <c r="A23" s="19">
        <f t="shared" si="1"/>
        <v>18</v>
      </c>
      <c r="B23" s="53" t="s">
        <v>21</v>
      </c>
      <c r="C23" s="20">
        <v>196</v>
      </c>
      <c r="D23" s="21">
        <v>180</v>
      </c>
      <c r="E23" s="21">
        <v>180</v>
      </c>
      <c r="F23" s="21">
        <v>148</v>
      </c>
      <c r="G23" s="21">
        <v>171</v>
      </c>
      <c r="H23" s="23">
        <v>233</v>
      </c>
      <c r="I23" s="24">
        <f t="shared" si="0"/>
        <v>1108</v>
      </c>
      <c r="J23" s="25">
        <f t="shared" si="2"/>
        <v>184.66666666666666</v>
      </c>
    </row>
    <row r="24" spans="1:10" ht="13.5" thickBot="1">
      <c r="A24" s="19">
        <f t="shared" si="1"/>
        <v>19</v>
      </c>
      <c r="B24" s="30" t="s">
        <v>135</v>
      </c>
      <c r="C24" s="20">
        <v>178</v>
      </c>
      <c r="D24" s="21">
        <v>183</v>
      </c>
      <c r="E24" s="21">
        <v>210</v>
      </c>
      <c r="F24" s="21">
        <v>189</v>
      </c>
      <c r="G24" s="21">
        <v>182</v>
      </c>
      <c r="H24" s="23">
        <v>165</v>
      </c>
      <c r="I24" s="24">
        <f t="shared" si="0"/>
        <v>1107</v>
      </c>
      <c r="J24" s="25">
        <f>AVERAGE(C24:H24)</f>
        <v>184.5</v>
      </c>
    </row>
    <row r="25" spans="1:10" ht="13.5" thickBot="1">
      <c r="A25" s="109">
        <v>4</v>
      </c>
      <c r="B25" s="34" t="s">
        <v>128</v>
      </c>
      <c r="C25" s="67">
        <v>150</v>
      </c>
      <c r="D25" s="67">
        <v>201</v>
      </c>
      <c r="E25" s="67">
        <v>198</v>
      </c>
      <c r="F25" s="67">
        <v>157</v>
      </c>
      <c r="G25" s="67">
        <v>205</v>
      </c>
      <c r="H25" s="67">
        <v>192</v>
      </c>
      <c r="I25" s="24">
        <f t="shared" si="0"/>
        <v>1103</v>
      </c>
      <c r="J25" s="25">
        <f t="shared" si="2"/>
        <v>183.83333333333334</v>
      </c>
    </row>
    <row r="26" spans="1:10" ht="13.5" thickBot="1">
      <c r="A26" s="109">
        <f t="shared" si="1"/>
        <v>5</v>
      </c>
      <c r="B26" s="34" t="s">
        <v>151</v>
      </c>
      <c r="C26" s="76">
        <v>172</v>
      </c>
      <c r="D26" s="77">
        <v>201</v>
      </c>
      <c r="E26" s="77">
        <v>155</v>
      </c>
      <c r="F26" s="77">
        <v>204</v>
      </c>
      <c r="G26" s="77">
        <v>182</v>
      </c>
      <c r="H26" s="78">
        <v>188</v>
      </c>
      <c r="I26" s="18">
        <f t="shared" si="0"/>
        <v>1102</v>
      </c>
      <c r="J26" s="25">
        <f t="shared" si="2"/>
        <v>183.66666666666666</v>
      </c>
    </row>
    <row r="27" spans="1:10" ht="13.5" thickBot="1">
      <c r="A27" s="19">
        <v>20</v>
      </c>
      <c r="B27" s="30" t="s">
        <v>101</v>
      </c>
      <c r="C27" s="20">
        <v>163</v>
      </c>
      <c r="D27" s="21">
        <v>143</v>
      </c>
      <c r="E27" s="21">
        <v>142</v>
      </c>
      <c r="F27" s="21">
        <v>156</v>
      </c>
      <c r="G27" s="21">
        <v>252</v>
      </c>
      <c r="H27" s="23">
        <v>244</v>
      </c>
      <c r="I27" s="24">
        <f t="shared" si="0"/>
        <v>1100</v>
      </c>
      <c r="J27" s="25">
        <f>AVERAGE(C27:H27)</f>
        <v>183.33333333333334</v>
      </c>
    </row>
    <row r="28" spans="1:10" ht="13.5" thickBot="1">
      <c r="A28" s="19">
        <f t="shared" si="1"/>
        <v>21</v>
      </c>
      <c r="B28" s="30" t="s">
        <v>86</v>
      </c>
      <c r="C28" s="20">
        <v>135</v>
      </c>
      <c r="D28" s="21">
        <v>272</v>
      </c>
      <c r="E28" s="21">
        <v>180</v>
      </c>
      <c r="F28" s="21">
        <v>162</v>
      </c>
      <c r="G28" s="21">
        <v>186</v>
      </c>
      <c r="H28" s="23">
        <v>163</v>
      </c>
      <c r="I28" s="24">
        <f t="shared" si="0"/>
        <v>1098</v>
      </c>
      <c r="J28" s="25">
        <f t="shared" si="2"/>
        <v>183</v>
      </c>
    </row>
    <row r="29" spans="1:10" ht="13.5" thickBot="1">
      <c r="A29" s="19">
        <f t="shared" si="1"/>
        <v>22</v>
      </c>
      <c r="B29" s="30" t="s">
        <v>89</v>
      </c>
      <c r="C29" s="20">
        <v>223</v>
      </c>
      <c r="D29" s="21">
        <v>168</v>
      </c>
      <c r="E29" s="21">
        <v>144</v>
      </c>
      <c r="F29" s="21">
        <v>170</v>
      </c>
      <c r="G29" s="21">
        <v>217</v>
      </c>
      <c r="H29" s="23">
        <v>173</v>
      </c>
      <c r="I29" s="24">
        <f t="shared" si="0"/>
        <v>1095</v>
      </c>
      <c r="J29" s="25">
        <f t="shared" si="2"/>
        <v>182.5</v>
      </c>
    </row>
    <row r="30" spans="1:10" ht="13.5" thickBot="1">
      <c r="A30" s="19">
        <f t="shared" si="1"/>
        <v>23</v>
      </c>
      <c r="B30" s="30" t="s">
        <v>64</v>
      </c>
      <c r="C30" s="20">
        <v>181</v>
      </c>
      <c r="D30" s="21">
        <v>177</v>
      </c>
      <c r="E30" s="21">
        <v>191</v>
      </c>
      <c r="F30" s="21">
        <v>178</v>
      </c>
      <c r="G30" s="21">
        <v>191</v>
      </c>
      <c r="H30" s="23">
        <v>171</v>
      </c>
      <c r="I30" s="24">
        <f t="shared" si="0"/>
        <v>1089</v>
      </c>
      <c r="J30" s="25">
        <f t="shared" si="2"/>
        <v>181.5</v>
      </c>
    </row>
    <row r="31" spans="1:10" ht="13.5" thickBot="1">
      <c r="A31" s="19">
        <f t="shared" si="1"/>
        <v>24</v>
      </c>
      <c r="B31" s="30" t="s">
        <v>100</v>
      </c>
      <c r="C31" s="20">
        <v>166</v>
      </c>
      <c r="D31" s="21">
        <v>148</v>
      </c>
      <c r="E31" s="21">
        <v>182</v>
      </c>
      <c r="F31" s="21">
        <v>176</v>
      </c>
      <c r="G31" s="21">
        <v>213</v>
      </c>
      <c r="H31" s="23">
        <v>203</v>
      </c>
      <c r="I31" s="24">
        <f t="shared" si="0"/>
        <v>1088</v>
      </c>
      <c r="J31" s="25">
        <f t="shared" si="2"/>
        <v>181.33333333333334</v>
      </c>
    </row>
    <row r="32" spans="1:10" ht="13.5" thickBot="1">
      <c r="A32" s="19">
        <f t="shared" si="1"/>
        <v>25</v>
      </c>
      <c r="B32" s="30" t="s">
        <v>90</v>
      </c>
      <c r="C32" s="20">
        <v>139</v>
      </c>
      <c r="D32" s="21">
        <v>180</v>
      </c>
      <c r="E32" s="21">
        <v>210</v>
      </c>
      <c r="F32" s="21">
        <v>175</v>
      </c>
      <c r="G32" s="21">
        <v>199</v>
      </c>
      <c r="H32" s="23">
        <v>184</v>
      </c>
      <c r="I32" s="24">
        <f t="shared" si="0"/>
        <v>1087</v>
      </c>
      <c r="J32" s="25">
        <f>AVERAGE(C32:H32)</f>
        <v>181.16666666666666</v>
      </c>
    </row>
    <row r="33" spans="1:10" ht="13.5" thickBot="1">
      <c r="A33" s="19">
        <f t="shared" si="1"/>
        <v>26</v>
      </c>
      <c r="B33" s="30" t="s">
        <v>56</v>
      </c>
      <c r="C33" s="20">
        <v>168</v>
      </c>
      <c r="D33" s="21">
        <v>179</v>
      </c>
      <c r="E33" s="21">
        <v>182</v>
      </c>
      <c r="F33" s="21">
        <v>180</v>
      </c>
      <c r="G33" s="21">
        <v>209</v>
      </c>
      <c r="H33" s="23">
        <v>167</v>
      </c>
      <c r="I33" s="24">
        <f t="shared" si="0"/>
        <v>1085</v>
      </c>
      <c r="J33" s="25">
        <f t="shared" si="2"/>
        <v>180.83333333333334</v>
      </c>
    </row>
    <row r="34" spans="1:11" ht="13.5" thickBot="1">
      <c r="A34" s="19">
        <f t="shared" si="1"/>
        <v>27</v>
      </c>
      <c r="B34" s="30" t="s">
        <v>65</v>
      </c>
      <c r="C34" s="20">
        <v>211</v>
      </c>
      <c r="D34" s="21">
        <v>180</v>
      </c>
      <c r="E34" s="21">
        <v>141</v>
      </c>
      <c r="F34" s="21">
        <v>180</v>
      </c>
      <c r="G34" s="21">
        <v>149</v>
      </c>
      <c r="H34" s="23">
        <v>223</v>
      </c>
      <c r="I34" s="24">
        <f t="shared" si="0"/>
        <v>1084</v>
      </c>
      <c r="J34" s="25">
        <f t="shared" si="2"/>
        <v>180.66666666666666</v>
      </c>
      <c r="K34" s="12"/>
    </row>
    <row r="35" spans="1:10" ht="13.5" thickBot="1">
      <c r="A35" s="19">
        <f t="shared" si="1"/>
        <v>28</v>
      </c>
      <c r="B35" s="53" t="s">
        <v>18</v>
      </c>
      <c r="C35" s="32">
        <v>193</v>
      </c>
      <c r="D35" s="15">
        <v>143</v>
      </c>
      <c r="E35" s="15">
        <v>183</v>
      </c>
      <c r="F35" s="15">
        <v>204</v>
      </c>
      <c r="G35" s="15">
        <v>178</v>
      </c>
      <c r="H35" s="17">
        <v>177</v>
      </c>
      <c r="I35" s="24">
        <f t="shared" si="0"/>
        <v>1078</v>
      </c>
      <c r="J35" s="25">
        <f>AVERAGE(C35:H35)</f>
        <v>179.66666666666666</v>
      </c>
    </row>
    <row r="36" spans="1:11" ht="13.5" thickBot="1">
      <c r="A36" s="19">
        <f t="shared" si="1"/>
        <v>29</v>
      </c>
      <c r="B36" s="30" t="s">
        <v>34</v>
      </c>
      <c r="C36" s="20">
        <v>127</v>
      </c>
      <c r="D36" s="21">
        <v>171</v>
      </c>
      <c r="E36" s="21">
        <v>195</v>
      </c>
      <c r="F36" s="21">
        <v>160</v>
      </c>
      <c r="G36" s="21">
        <v>218</v>
      </c>
      <c r="H36" s="23">
        <v>200</v>
      </c>
      <c r="I36" s="24">
        <f t="shared" si="0"/>
        <v>1071</v>
      </c>
      <c r="J36" s="25">
        <f t="shared" si="2"/>
        <v>178.5</v>
      </c>
      <c r="K36" s="12"/>
    </row>
    <row r="37" spans="1:14" ht="13.5" thickBot="1">
      <c r="A37" s="109">
        <v>6</v>
      </c>
      <c r="B37" s="54" t="s">
        <v>41</v>
      </c>
      <c r="C37" s="66">
        <v>160</v>
      </c>
      <c r="D37" s="67">
        <v>170</v>
      </c>
      <c r="E37" s="67">
        <v>213</v>
      </c>
      <c r="F37" s="67">
        <v>159</v>
      </c>
      <c r="G37" s="67">
        <v>197</v>
      </c>
      <c r="H37" s="68">
        <v>169</v>
      </c>
      <c r="I37" s="24">
        <f t="shared" si="0"/>
        <v>1068</v>
      </c>
      <c r="J37" s="25">
        <f t="shared" si="2"/>
        <v>178</v>
      </c>
      <c r="M37" s="29"/>
      <c r="N37" s="27"/>
    </row>
    <row r="38" spans="1:10" ht="13.5" thickBot="1">
      <c r="A38" s="19">
        <v>30</v>
      </c>
      <c r="B38" s="53" t="s">
        <v>133</v>
      </c>
      <c r="C38" s="20">
        <v>193</v>
      </c>
      <c r="D38" s="21">
        <v>180</v>
      </c>
      <c r="E38" s="21">
        <v>135</v>
      </c>
      <c r="F38" s="21">
        <v>182</v>
      </c>
      <c r="G38" s="21">
        <v>204</v>
      </c>
      <c r="H38" s="23">
        <v>172</v>
      </c>
      <c r="I38" s="24">
        <f t="shared" si="0"/>
        <v>1066</v>
      </c>
      <c r="J38" s="25">
        <f t="shared" si="2"/>
        <v>177.66666666666666</v>
      </c>
    </row>
    <row r="39" spans="1:10" ht="13.5" thickBot="1">
      <c r="A39" s="19">
        <f t="shared" si="1"/>
        <v>31</v>
      </c>
      <c r="B39" s="30" t="s">
        <v>136</v>
      </c>
      <c r="C39" s="20">
        <v>172</v>
      </c>
      <c r="D39" s="21">
        <v>191</v>
      </c>
      <c r="E39" s="21">
        <v>169</v>
      </c>
      <c r="F39" s="21">
        <v>182</v>
      </c>
      <c r="G39" s="21">
        <v>147</v>
      </c>
      <c r="H39" s="23">
        <v>204</v>
      </c>
      <c r="I39" s="24">
        <f t="shared" si="0"/>
        <v>1065</v>
      </c>
      <c r="J39" s="25">
        <f t="shared" si="2"/>
        <v>177.5</v>
      </c>
    </row>
    <row r="40" spans="1:10" ht="13.5" thickBot="1">
      <c r="A40" s="19">
        <f t="shared" si="1"/>
        <v>32</v>
      </c>
      <c r="B40" s="30" t="s">
        <v>108</v>
      </c>
      <c r="C40" s="20">
        <v>203</v>
      </c>
      <c r="D40" s="21">
        <v>181</v>
      </c>
      <c r="E40" s="21">
        <v>158</v>
      </c>
      <c r="F40" s="21">
        <v>187</v>
      </c>
      <c r="G40" s="21">
        <v>154</v>
      </c>
      <c r="H40" s="23">
        <v>181</v>
      </c>
      <c r="I40" s="24">
        <f t="shared" si="0"/>
        <v>1064</v>
      </c>
      <c r="J40" s="25">
        <f t="shared" si="2"/>
        <v>177.33333333333334</v>
      </c>
    </row>
    <row r="41" spans="1:10" ht="13.5" thickBot="1">
      <c r="A41" s="19">
        <f t="shared" si="1"/>
        <v>33</v>
      </c>
      <c r="B41" s="30" t="s">
        <v>140</v>
      </c>
      <c r="C41" s="20">
        <v>187</v>
      </c>
      <c r="D41" s="21">
        <v>189</v>
      </c>
      <c r="E41" s="21">
        <v>142</v>
      </c>
      <c r="F41" s="21">
        <v>186</v>
      </c>
      <c r="G41" s="21">
        <v>179</v>
      </c>
      <c r="H41" s="23">
        <v>181</v>
      </c>
      <c r="I41" s="24">
        <f t="shared" si="0"/>
        <v>1064</v>
      </c>
      <c r="J41" s="25">
        <f t="shared" si="2"/>
        <v>177.33333333333334</v>
      </c>
    </row>
    <row r="42" spans="1:14" ht="13.5" thickBot="1">
      <c r="A42" s="19">
        <f t="shared" si="1"/>
        <v>34</v>
      </c>
      <c r="B42" s="30" t="s">
        <v>52</v>
      </c>
      <c r="C42" s="20">
        <v>211</v>
      </c>
      <c r="D42" s="21">
        <v>135</v>
      </c>
      <c r="E42" s="21">
        <v>180</v>
      </c>
      <c r="F42" s="21">
        <v>156</v>
      </c>
      <c r="G42" s="21">
        <v>176</v>
      </c>
      <c r="H42" s="23">
        <v>203</v>
      </c>
      <c r="I42" s="24">
        <f>SUM(C42:H42)</f>
        <v>1061</v>
      </c>
      <c r="J42" s="25">
        <f t="shared" si="2"/>
        <v>176.83333333333334</v>
      </c>
      <c r="M42" s="29"/>
      <c r="N42" s="27"/>
    </row>
    <row r="43" spans="1:10" ht="13.5" thickBot="1">
      <c r="A43" s="109">
        <v>7</v>
      </c>
      <c r="B43" s="34" t="s">
        <v>131</v>
      </c>
      <c r="C43" s="66">
        <v>150</v>
      </c>
      <c r="D43" s="67">
        <v>151</v>
      </c>
      <c r="E43" s="67">
        <v>181</v>
      </c>
      <c r="F43" s="67">
        <v>212</v>
      </c>
      <c r="G43" s="67">
        <v>204</v>
      </c>
      <c r="H43" s="68">
        <v>156</v>
      </c>
      <c r="I43" s="24">
        <f t="shared" si="0"/>
        <v>1054</v>
      </c>
      <c r="J43" s="25">
        <f t="shared" si="2"/>
        <v>175.66666666666666</v>
      </c>
    </row>
    <row r="44" spans="1:14" ht="13.5" thickBot="1">
      <c r="A44" s="19">
        <v>35</v>
      </c>
      <c r="B44" s="53" t="s">
        <v>14</v>
      </c>
      <c r="C44" s="20">
        <v>166</v>
      </c>
      <c r="D44" s="21">
        <v>152</v>
      </c>
      <c r="E44" s="21">
        <v>197</v>
      </c>
      <c r="F44" s="21">
        <v>173</v>
      </c>
      <c r="G44" s="21">
        <v>206</v>
      </c>
      <c r="H44" s="23">
        <v>160</v>
      </c>
      <c r="I44" s="24">
        <f t="shared" si="0"/>
        <v>1054</v>
      </c>
      <c r="J44" s="25">
        <f t="shared" si="2"/>
        <v>175.66666666666666</v>
      </c>
      <c r="M44" s="29"/>
      <c r="N44" s="27"/>
    </row>
    <row r="45" spans="1:15" ht="13.5" thickBot="1">
      <c r="A45" s="19">
        <f t="shared" si="1"/>
        <v>36</v>
      </c>
      <c r="B45" s="30" t="s">
        <v>50</v>
      </c>
      <c r="C45" s="20">
        <v>180</v>
      </c>
      <c r="D45" s="21">
        <v>203</v>
      </c>
      <c r="E45" s="21">
        <v>156</v>
      </c>
      <c r="F45" s="21">
        <v>163</v>
      </c>
      <c r="G45" s="21">
        <v>215</v>
      </c>
      <c r="H45" s="23">
        <v>136</v>
      </c>
      <c r="I45" s="24">
        <f t="shared" si="0"/>
        <v>1053</v>
      </c>
      <c r="J45" s="25">
        <f>AVERAGE(C45:H45)</f>
        <v>175.5</v>
      </c>
      <c r="M45" s="31"/>
      <c r="N45" s="27"/>
      <c r="O45" s="12" t="s">
        <v>69</v>
      </c>
    </row>
    <row r="46" spans="1:15" ht="13.5" thickBot="1">
      <c r="A46" s="19">
        <f t="shared" si="1"/>
        <v>37</v>
      </c>
      <c r="B46" s="30" t="s">
        <v>58</v>
      </c>
      <c r="C46" s="20">
        <v>165</v>
      </c>
      <c r="D46" s="21">
        <v>178</v>
      </c>
      <c r="E46" s="21">
        <v>166</v>
      </c>
      <c r="F46" s="21">
        <v>181</v>
      </c>
      <c r="G46" s="21">
        <v>178</v>
      </c>
      <c r="H46" s="23">
        <v>185</v>
      </c>
      <c r="I46" s="24">
        <f t="shared" si="0"/>
        <v>1053</v>
      </c>
      <c r="J46" s="25">
        <f t="shared" si="2"/>
        <v>175.5</v>
      </c>
      <c r="M46" s="29"/>
      <c r="N46" s="27"/>
      <c r="O46" s="12" t="s">
        <v>68</v>
      </c>
    </row>
    <row r="47" spans="1:14" ht="13.5" thickBot="1">
      <c r="A47" s="19">
        <f t="shared" si="1"/>
        <v>38</v>
      </c>
      <c r="B47" s="53" t="s">
        <v>29</v>
      </c>
      <c r="C47" s="32">
        <v>126</v>
      </c>
      <c r="D47" s="15">
        <v>183</v>
      </c>
      <c r="E47" s="15">
        <v>148</v>
      </c>
      <c r="F47" s="15">
        <v>226</v>
      </c>
      <c r="G47" s="15">
        <v>203</v>
      </c>
      <c r="H47" s="17">
        <v>166</v>
      </c>
      <c r="I47" s="24">
        <f t="shared" si="0"/>
        <v>1052</v>
      </c>
      <c r="J47" s="25">
        <f t="shared" si="2"/>
        <v>175.33333333333334</v>
      </c>
      <c r="M47" s="29"/>
      <c r="N47" s="27"/>
    </row>
    <row r="48" spans="1:10" ht="13.5" thickBot="1">
      <c r="A48" s="109">
        <v>8</v>
      </c>
      <c r="B48" s="54" t="s">
        <v>23</v>
      </c>
      <c r="C48" s="66">
        <v>123</v>
      </c>
      <c r="D48" s="67">
        <v>224</v>
      </c>
      <c r="E48" s="67">
        <v>133</v>
      </c>
      <c r="F48" s="67">
        <v>188</v>
      </c>
      <c r="G48" s="67">
        <v>167</v>
      </c>
      <c r="H48" s="68">
        <v>210</v>
      </c>
      <c r="I48" s="24">
        <f>SUM(C48:H48)</f>
        <v>1045</v>
      </c>
      <c r="J48" s="25">
        <f t="shared" si="2"/>
        <v>174.16666666666666</v>
      </c>
    </row>
    <row r="49" spans="1:10" ht="13.5" thickBot="1">
      <c r="A49" s="19">
        <v>39</v>
      </c>
      <c r="B49" s="30" t="s">
        <v>102</v>
      </c>
      <c r="C49" s="20">
        <v>171</v>
      </c>
      <c r="D49" s="21">
        <v>195</v>
      </c>
      <c r="E49" s="21">
        <v>163</v>
      </c>
      <c r="F49" s="21">
        <v>190</v>
      </c>
      <c r="G49" s="21">
        <v>135</v>
      </c>
      <c r="H49" s="23">
        <v>190</v>
      </c>
      <c r="I49" s="24">
        <f t="shared" si="0"/>
        <v>1044</v>
      </c>
      <c r="J49" s="25">
        <f>AVERAGE(C49:H49)</f>
        <v>174</v>
      </c>
    </row>
    <row r="50" spans="1:15" ht="13.5" thickBot="1">
      <c r="A50" s="19">
        <f t="shared" si="1"/>
        <v>40</v>
      </c>
      <c r="B50" s="30" t="s">
        <v>74</v>
      </c>
      <c r="C50" s="56">
        <v>185</v>
      </c>
      <c r="D50" s="33">
        <v>180</v>
      </c>
      <c r="E50" s="33">
        <v>167</v>
      </c>
      <c r="F50" s="33">
        <v>146</v>
      </c>
      <c r="G50" s="33">
        <v>163</v>
      </c>
      <c r="H50" s="96">
        <v>199</v>
      </c>
      <c r="I50" s="24">
        <f t="shared" si="0"/>
        <v>1040</v>
      </c>
      <c r="J50" s="25">
        <f t="shared" si="2"/>
        <v>173.33333333333334</v>
      </c>
      <c r="O50" s="12" t="s">
        <v>111</v>
      </c>
    </row>
    <row r="51" spans="1:15" ht="13.5" thickBot="1">
      <c r="A51" s="19">
        <f t="shared" si="1"/>
        <v>41</v>
      </c>
      <c r="B51" s="53" t="s">
        <v>39</v>
      </c>
      <c r="C51" s="20">
        <v>177</v>
      </c>
      <c r="D51" s="21">
        <v>165</v>
      </c>
      <c r="E51" s="21">
        <v>194</v>
      </c>
      <c r="F51" s="21">
        <v>189</v>
      </c>
      <c r="G51" s="21">
        <v>148</v>
      </c>
      <c r="H51" s="23">
        <v>167</v>
      </c>
      <c r="I51" s="24">
        <f t="shared" si="0"/>
        <v>1040</v>
      </c>
      <c r="J51" s="25">
        <f t="shared" si="2"/>
        <v>173.33333333333334</v>
      </c>
      <c r="O51" s="12" t="s">
        <v>68</v>
      </c>
    </row>
    <row r="52" spans="1:10" ht="13.5" thickBot="1">
      <c r="A52" s="109">
        <v>9</v>
      </c>
      <c r="B52" s="34" t="s">
        <v>33</v>
      </c>
      <c r="C52" s="66">
        <v>186</v>
      </c>
      <c r="D52" s="67">
        <v>181</v>
      </c>
      <c r="E52" s="67">
        <v>189</v>
      </c>
      <c r="F52" s="67">
        <v>166</v>
      </c>
      <c r="G52" s="67">
        <v>169</v>
      </c>
      <c r="H52" s="68">
        <v>149</v>
      </c>
      <c r="I52" s="24">
        <f t="shared" si="0"/>
        <v>1040</v>
      </c>
      <c r="J52" s="25">
        <f t="shared" si="2"/>
        <v>173.33333333333334</v>
      </c>
    </row>
    <row r="53" spans="1:10" ht="13.5" thickBot="1">
      <c r="A53" s="19">
        <v>42</v>
      </c>
      <c r="B53" s="30" t="s">
        <v>96</v>
      </c>
      <c r="C53" s="20">
        <v>167</v>
      </c>
      <c r="D53" s="21">
        <v>139</v>
      </c>
      <c r="E53" s="21">
        <v>181</v>
      </c>
      <c r="F53" s="21">
        <v>168</v>
      </c>
      <c r="G53" s="21">
        <v>197</v>
      </c>
      <c r="H53" s="23">
        <v>185</v>
      </c>
      <c r="I53" s="24">
        <f t="shared" si="0"/>
        <v>1037</v>
      </c>
      <c r="J53" s="25">
        <f>AVERAGE(C53:H53)</f>
        <v>172.83333333333334</v>
      </c>
    </row>
    <row r="54" spans="1:10" ht="13.5" thickBot="1">
      <c r="A54" s="19">
        <f t="shared" si="1"/>
        <v>43</v>
      </c>
      <c r="B54" s="30" t="s">
        <v>81</v>
      </c>
      <c r="C54" s="20">
        <v>205</v>
      </c>
      <c r="D54" s="21">
        <v>156</v>
      </c>
      <c r="E54" s="21">
        <v>222</v>
      </c>
      <c r="F54" s="21">
        <v>137</v>
      </c>
      <c r="G54" s="21">
        <v>164</v>
      </c>
      <c r="H54" s="23">
        <v>152</v>
      </c>
      <c r="I54" s="24">
        <f t="shared" si="0"/>
        <v>1036</v>
      </c>
      <c r="J54" s="25">
        <f t="shared" si="2"/>
        <v>172.66666666666666</v>
      </c>
    </row>
    <row r="55" spans="1:10" ht="13.5" thickBot="1">
      <c r="A55" s="109">
        <v>10</v>
      </c>
      <c r="B55" s="34" t="s">
        <v>107</v>
      </c>
      <c r="C55" s="66">
        <v>162</v>
      </c>
      <c r="D55" s="67">
        <v>151</v>
      </c>
      <c r="E55" s="67">
        <v>171</v>
      </c>
      <c r="F55" s="67">
        <v>200</v>
      </c>
      <c r="G55" s="67">
        <v>173</v>
      </c>
      <c r="H55" s="68">
        <v>177</v>
      </c>
      <c r="I55" s="24">
        <f t="shared" si="0"/>
        <v>1034</v>
      </c>
      <c r="J55" s="25">
        <f t="shared" si="2"/>
        <v>172.33333333333334</v>
      </c>
    </row>
    <row r="56" spans="1:10" ht="13.5" thickBot="1">
      <c r="A56" s="19">
        <v>44</v>
      </c>
      <c r="B56" s="30" t="s">
        <v>49</v>
      </c>
      <c r="C56" s="20">
        <v>158</v>
      </c>
      <c r="D56" s="21">
        <v>201</v>
      </c>
      <c r="E56" s="21">
        <v>152</v>
      </c>
      <c r="F56" s="21">
        <v>184</v>
      </c>
      <c r="G56" s="21">
        <v>141</v>
      </c>
      <c r="H56" s="23">
        <v>197</v>
      </c>
      <c r="I56" s="24">
        <f t="shared" si="0"/>
        <v>1033</v>
      </c>
      <c r="J56" s="25">
        <f>AVERAGE(C56:H56)</f>
        <v>172.16666666666666</v>
      </c>
    </row>
    <row r="57" spans="1:10" ht="13.5" thickBot="1">
      <c r="A57" s="110">
        <v>1</v>
      </c>
      <c r="B57" s="91" t="s">
        <v>63</v>
      </c>
      <c r="C57" s="73">
        <v>198</v>
      </c>
      <c r="D57" s="85">
        <v>190</v>
      </c>
      <c r="E57" s="74">
        <v>148</v>
      </c>
      <c r="F57" s="74">
        <v>193</v>
      </c>
      <c r="G57" s="74">
        <v>169</v>
      </c>
      <c r="H57" s="75">
        <v>129</v>
      </c>
      <c r="I57" s="24">
        <f t="shared" si="0"/>
        <v>1027</v>
      </c>
      <c r="J57" s="25">
        <f t="shared" si="2"/>
        <v>171.16666666666666</v>
      </c>
    </row>
    <row r="58" spans="1:10" ht="13.5" thickBot="1">
      <c r="A58" s="19">
        <v>45</v>
      </c>
      <c r="B58" s="53" t="s">
        <v>40</v>
      </c>
      <c r="C58" s="57">
        <v>191</v>
      </c>
      <c r="D58" s="15">
        <v>153</v>
      </c>
      <c r="E58" s="99">
        <v>151</v>
      </c>
      <c r="F58" s="99">
        <v>177</v>
      </c>
      <c r="G58" s="99">
        <v>176</v>
      </c>
      <c r="H58" s="100">
        <v>178</v>
      </c>
      <c r="I58" s="36">
        <f t="shared" si="0"/>
        <v>1026</v>
      </c>
      <c r="J58" s="25">
        <f t="shared" si="2"/>
        <v>171</v>
      </c>
    </row>
    <row r="59" spans="1:10" ht="13.5" thickBot="1">
      <c r="A59" s="19">
        <f t="shared" si="1"/>
        <v>46</v>
      </c>
      <c r="B59" s="30" t="s">
        <v>75</v>
      </c>
      <c r="C59" s="20">
        <v>192</v>
      </c>
      <c r="D59" s="21">
        <v>180</v>
      </c>
      <c r="E59" s="21">
        <v>172</v>
      </c>
      <c r="F59" s="21">
        <v>168</v>
      </c>
      <c r="G59" s="21">
        <v>155</v>
      </c>
      <c r="H59" s="23">
        <v>158</v>
      </c>
      <c r="I59" s="35">
        <f>SUM(C59:H59)</f>
        <v>1025</v>
      </c>
      <c r="J59" s="25">
        <f t="shared" si="2"/>
        <v>170.83333333333334</v>
      </c>
    </row>
    <row r="60" spans="1:10" ht="13.5" thickBot="1">
      <c r="A60" s="19">
        <f t="shared" si="1"/>
        <v>47</v>
      </c>
      <c r="B60" s="53" t="s">
        <v>38</v>
      </c>
      <c r="C60" s="20">
        <v>158</v>
      </c>
      <c r="D60" s="21">
        <v>161</v>
      </c>
      <c r="E60" s="21">
        <v>167</v>
      </c>
      <c r="F60" s="21">
        <v>191</v>
      </c>
      <c r="G60" s="21">
        <v>157</v>
      </c>
      <c r="H60" s="23">
        <v>188</v>
      </c>
      <c r="I60" s="35">
        <f t="shared" si="0"/>
        <v>1022</v>
      </c>
      <c r="J60" s="25">
        <f>AVERAGE(C60:H60)</f>
        <v>170.33333333333334</v>
      </c>
    </row>
    <row r="61" spans="1:10" ht="13.5" thickBot="1">
      <c r="A61" s="19">
        <f t="shared" si="1"/>
        <v>48</v>
      </c>
      <c r="B61" s="30" t="s">
        <v>117</v>
      </c>
      <c r="C61" s="20">
        <v>148</v>
      </c>
      <c r="D61" s="21">
        <v>156</v>
      </c>
      <c r="E61" s="21">
        <v>192</v>
      </c>
      <c r="F61" s="21">
        <v>128</v>
      </c>
      <c r="G61" s="21">
        <v>211</v>
      </c>
      <c r="H61" s="23">
        <v>185</v>
      </c>
      <c r="I61" s="35">
        <f t="shared" si="0"/>
        <v>1020</v>
      </c>
      <c r="J61" s="25">
        <f t="shared" si="2"/>
        <v>170</v>
      </c>
    </row>
    <row r="62" spans="1:10" ht="13.5" thickBot="1">
      <c r="A62" s="19">
        <f t="shared" si="1"/>
        <v>49</v>
      </c>
      <c r="B62" s="30" t="s">
        <v>97</v>
      </c>
      <c r="C62" s="20">
        <v>145</v>
      </c>
      <c r="D62" s="21">
        <v>175</v>
      </c>
      <c r="E62" s="21">
        <v>206</v>
      </c>
      <c r="F62" s="21">
        <v>131</v>
      </c>
      <c r="G62" s="21">
        <v>199</v>
      </c>
      <c r="H62" s="23">
        <v>163</v>
      </c>
      <c r="I62" s="35">
        <f t="shared" si="0"/>
        <v>1019</v>
      </c>
      <c r="J62" s="25">
        <f>AVERAGE(C62:H62)</f>
        <v>169.83333333333334</v>
      </c>
    </row>
    <row r="63" spans="1:15" ht="13.5" thickBot="1">
      <c r="A63" s="19">
        <f t="shared" si="1"/>
        <v>50</v>
      </c>
      <c r="B63" s="53" t="s">
        <v>42</v>
      </c>
      <c r="C63" s="20">
        <v>155</v>
      </c>
      <c r="D63" s="21">
        <v>155</v>
      </c>
      <c r="E63" s="21">
        <v>172</v>
      </c>
      <c r="F63" s="21">
        <v>200</v>
      </c>
      <c r="G63" s="21">
        <v>172</v>
      </c>
      <c r="H63" s="23">
        <v>164</v>
      </c>
      <c r="I63" s="35">
        <f t="shared" si="0"/>
        <v>1018</v>
      </c>
      <c r="J63" s="25">
        <f t="shared" si="2"/>
        <v>169.66666666666666</v>
      </c>
      <c r="O63" s="12" t="s">
        <v>122</v>
      </c>
    </row>
    <row r="64" spans="1:15" ht="13.5" thickBot="1">
      <c r="A64" s="19">
        <f t="shared" si="1"/>
        <v>51</v>
      </c>
      <c r="B64" s="53" t="s">
        <v>15</v>
      </c>
      <c r="C64" s="20">
        <v>168</v>
      </c>
      <c r="D64" s="21">
        <v>166</v>
      </c>
      <c r="E64" s="21">
        <v>168</v>
      </c>
      <c r="F64" s="21">
        <v>155</v>
      </c>
      <c r="G64" s="21">
        <v>180</v>
      </c>
      <c r="H64" s="23">
        <v>181</v>
      </c>
      <c r="I64" s="35">
        <f t="shared" si="0"/>
        <v>1018</v>
      </c>
      <c r="J64" s="25">
        <f t="shared" si="2"/>
        <v>169.66666666666666</v>
      </c>
      <c r="O64" s="12" t="s">
        <v>123</v>
      </c>
    </row>
    <row r="65" spans="1:15" ht="13.5" thickBot="1">
      <c r="A65" s="19">
        <f t="shared" si="1"/>
        <v>52</v>
      </c>
      <c r="B65" s="30" t="s">
        <v>55</v>
      </c>
      <c r="C65" s="20">
        <v>178</v>
      </c>
      <c r="D65" s="21">
        <v>150</v>
      </c>
      <c r="E65" s="21">
        <v>135</v>
      </c>
      <c r="F65" s="21">
        <v>184</v>
      </c>
      <c r="G65" s="21">
        <v>170</v>
      </c>
      <c r="H65" s="23">
        <v>200</v>
      </c>
      <c r="I65" s="35">
        <f>SUM(C65:H65)</f>
        <v>1017</v>
      </c>
      <c r="J65" s="25">
        <f>AVERAGE(C65:H65)</f>
        <v>169.5</v>
      </c>
      <c r="O65" s="12" t="s">
        <v>71</v>
      </c>
    </row>
    <row r="66" spans="1:15" ht="13.5" thickBot="1">
      <c r="A66" s="19">
        <f t="shared" si="1"/>
        <v>53</v>
      </c>
      <c r="B66" s="53" t="s">
        <v>43</v>
      </c>
      <c r="C66" s="20">
        <v>163</v>
      </c>
      <c r="D66" s="21">
        <v>140</v>
      </c>
      <c r="E66" s="21">
        <v>170</v>
      </c>
      <c r="F66" s="21">
        <v>143</v>
      </c>
      <c r="G66" s="21">
        <v>178</v>
      </c>
      <c r="H66" s="23">
        <v>223</v>
      </c>
      <c r="I66" s="35">
        <f>SUM(C66:H66)</f>
        <v>1017</v>
      </c>
      <c r="J66" s="25">
        <f>AVERAGE(C66:H66)</f>
        <v>169.5</v>
      </c>
      <c r="O66" s="12" t="s">
        <v>72</v>
      </c>
    </row>
    <row r="67" spans="1:16" ht="13.5" thickBot="1">
      <c r="A67" s="19">
        <v>1</v>
      </c>
      <c r="B67" s="90" t="s">
        <v>118</v>
      </c>
      <c r="C67" s="62">
        <v>187</v>
      </c>
      <c r="D67" s="63">
        <v>199</v>
      </c>
      <c r="E67" s="63">
        <v>135</v>
      </c>
      <c r="F67" s="63">
        <v>171</v>
      </c>
      <c r="G67" s="63">
        <v>176</v>
      </c>
      <c r="H67" s="64">
        <v>146</v>
      </c>
      <c r="I67" s="35">
        <f t="shared" si="0"/>
        <v>1014</v>
      </c>
      <c r="J67" s="25">
        <f t="shared" si="2"/>
        <v>169</v>
      </c>
      <c r="P67" s="98"/>
    </row>
    <row r="68" spans="1:10" ht="13.5" thickBot="1">
      <c r="A68" s="19">
        <v>54</v>
      </c>
      <c r="B68" s="30" t="s">
        <v>85</v>
      </c>
      <c r="C68" s="20">
        <v>154</v>
      </c>
      <c r="D68" s="21">
        <v>145</v>
      </c>
      <c r="E68" s="21">
        <v>234</v>
      </c>
      <c r="F68" s="21">
        <v>164</v>
      </c>
      <c r="G68" s="21">
        <v>150</v>
      </c>
      <c r="H68" s="23">
        <v>166</v>
      </c>
      <c r="I68" s="35">
        <f>SUM(C68:H68)</f>
        <v>1013</v>
      </c>
      <c r="J68" s="25">
        <f t="shared" si="2"/>
        <v>168.83333333333334</v>
      </c>
    </row>
    <row r="69" spans="1:10" ht="13.5" thickBot="1">
      <c r="A69" s="111">
        <v>2</v>
      </c>
      <c r="B69" s="90" t="s">
        <v>124</v>
      </c>
      <c r="C69" s="62">
        <v>150</v>
      </c>
      <c r="D69" s="63">
        <v>139</v>
      </c>
      <c r="E69" s="63">
        <v>233</v>
      </c>
      <c r="F69" s="63">
        <v>154</v>
      </c>
      <c r="G69" s="63">
        <v>147</v>
      </c>
      <c r="H69" s="64">
        <v>187</v>
      </c>
      <c r="I69" s="35">
        <f>SUM(C69:H69)</f>
        <v>1010</v>
      </c>
      <c r="J69" s="25">
        <f t="shared" si="2"/>
        <v>168.33333333333334</v>
      </c>
    </row>
    <row r="70" spans="1:15" ht="13.5" thickBot="1">
      <c r="A70" s="19">
        <v>55</v>
      </c>
      <c r="B70" s="30" t="s">
        <v>99</v>
      </c>
      <c r="C70" s="20">
        <v>180</v>
      </c>
      <c r="D70" s="21">
        <v>155</v>
      </c>
      <c r="E70" s="21">
        <v>134</v>
      </c>
      <c r="F70" s="21">
        <v>178</v>
      </c>
      <c r="G70" s="21">
        <v>193</v>
      </c>
      <c r="H70" s="23">
        <v>168</v>
      </c>
      <c r="I70" s="35">
        <f>SUM(C70:H70)</f>
        <v>1008</v>
      </c>
      <c r="J70" s="25">
        <f>AVERAGE(C70:H70)</f>
        <v>168</v>
      </c>
      <c r="O70" s="12" t="s">
        <v>71</v>
      </c>
    </row>
    <row r="71" spans="1:15" ht="13.5" thickBot="1">
      <c r="A71" s="19">
        <f>A70+1</f>
        <v>56</v>
      </c>
      <c r="B71" s="30" t="s">
        <v>73</v>
      </c>
      <c r="C71" s="20">
        <v>155</v>
      </c>
      <c r="D71" s="21">
        <v>156</v>
      </c>
      <c r="E71" s="21">
        <v>195</v>
      </c>
      <c r="F71" s="21">
        <v>196</v>
      </c>
      <c r="G71" s="21">
        <v>146</v>
      </c>
      <c r="H71" s="23">
        <v>160</v>
      </c>
      <c r="I71" s="35">
        <f t="shared" si="0"/>
        <v>1008</v>
      </c>
      <c r="J71" s="25">
        <f t="shared" si="2"/>
        <v>168</v>
      </c>
      <c r="O71" s="12" t="s">
        <v>70</v>
      </c>
    </row>
    <row r="72" spans="1:16" ht="13.5" thickBot="1">
      <c r="A72" s="19">
        <f>A71+1</f>
        <v>57</v>
      </c>
      <c r="B72" s="30" t="s">
        <v>57</v>
      </c>
      <c r="C72" s="20">
        <v>137</v>
      </c>
      <c r="D72" s="21">
        <v>146</v>
      </c>
      <c r="E72" s="21">
        <v>214</v>
      </c>
      <c r="F72" s="21">
        <v>152</v>
      </c>
      <c r="G72" s="21">
        <v>200</v>
      </c>
      <c r="H72" s="23">
        <v>155</v>
      </c>
      <c r="I72" s="35">
        <f t="shared" si="0"/>
        <v>1004</v>
      </c>
      <c r="J72" s="25">
        <f t="shared" si="2"/>
        <v>167.33333333333334</v>
      </c>
      <c r="O72" s="12" t="s">
        <v>70</v>
      </c>
      <c r="P72" s="92">
        <v>25</v>
      </c>
    </row>
    <row r="73" spans="1:16" ht="13.5" thickBot="1">
      <c r="A73" s="19">
        <f>A72+1</f>
        <v>58</v>
      </c>
      <c r="B73" s="53" t="s">
        <v>28</v>
      </c>
      <c r="C73" s="20">
        <v>180</v>
      </c>
      <c r="D73" s="21">
        <v>202</v>
      </c>
      <c r="E73" s="21">
        <v>158</v>
      </c>
      <c r="F73" s="21">
        <v>160</v>
      </c>
      <c r="G73" s="21">
        <v>184</v>
      </c>
      <c r="H73" s="23">
        <v>120</v>
      </c>
      <c r="I73" s="35">
        <f aca="true" t="shared" si="3" ref="I73:I81">SUM(C73:H73)</f>
        <v>1004</v>
      </c>
      <c r="J73" s="25">
        <f t="shared" si="2"/>
        <v>167.33333333333334</v>
      </c>
      <c r="O73" s="12" t="s">
        <v>70</v>
      </c>
      <c r="P73" s="92">
        <v>24</v>
      </c>
    </row>
    <row r="74" spans="1:16" ht="13.5" thickBot="1">
      <c r="A74" s="109">
        <v>11</v>
      </c>
      <c r="B74" s="34" t="s">
        <v>115</v>
      </c>
      <c r="C74" s="66">
        <v>191</v>
      </c>
      <c r="D74" s="67">
        <v>189</v>
      </c>
      <c r="E74" s="67">
        <v>172</v>
      </c>
      <c r="F74" s="67">
        <v>149</v>
      </c>
      <c r="G74" s="67">
        <v>159</v>
      </c>
      <c r="H74" s="68">
        <v>144</v>
      </c>
      <c r="I74" s="35">
        <f t="shared" si="3"/>
        <v>1004</v>
      </c>
      <c r="J74" s="25">
        <f t="shared" si="2"/>
        <v>167.33333333333334</v>
      </c>
      <c r="P74" s="98"/>
    </row>
    <row r="75" spans="1:10" ht="13.5" thickBot="1">
      <c r="A75" s="109">
        <f>A74+1</f>
        <v>12</v>
      </c>
      <c r="B75" s="34" t="s">
        <v>130</v>
      </c>
      <c r="C75" s="66">
        <v>176</v>
      </c>
      <c r="D75" s="67">
        <v>135</v>
      </c>
      <c r="E75" s="67">
        <v>176</v>
      </c>
      <c r="F75" s="67">
        <v>167</v>
      </c>
      <c r="G75" s="67">
        <v>183</v>
      </c>
      <c r="H75" s="68">
        <v>166</v>
      </c>
      <c r="I75" s="35">
        <f t="shared" si="3"/>
        <v>1003</v>
      </c>
      <c r="J75" s="25">
        <f t="shared" si="2"/>
        <v>167.16666666666666</v>
      </c>
    </row>
    <row r="76" spans="1:15" ht="13.5" thickBot="1">
      <c r="A76" s="19">
        <v>59</v>
      </c>
      <c r="B76" s="30" t="s">
        <v>31</v>
      </c>
      <c r="C76" s="20">
        <v>188</v>
      </c>
      <c r="D76" s="21">
        <v>124</v>
      </c>
      <c r="E76" s="21">
        <v>166</v>
      </c>
      <c r="F76" s="21">
        <v>168</v>
      </c>
      <c r="G76" s="21">
        <v>180</v>
      </c>
      <c r="H76" s="23">
        <v>176</v>
      </c>
      <c r="I76" s="35">
        <f t="shared" si="3"/>
        <v>1002</v>
      </c>
      <c r="J76" s="25">
        <f>AVERAGE(C76:H76)</f>
        <v>167</v>
      </c>
      <c r="O76" s="12" t="s">
        <v>127</v>
      </c>
    </row>
    <row r="77" spans="1:15" ht="13.5" thickBot="1">
      <c r="A77" s="19">
        <f>A76+1</f>
        <v>60</v>
      </c>
      <c r="B77" s="30" t="s">
        <v>113</v>
      </c>
      <c r="C77" s="20">
        <v>145</v>
      </c>
      <c r="D77" s="21">
        <v>174</v>
      </c>
      <c r="E77" s="21">
        <v>177</v>
      </c>
      <c r="F77" s="21">
        <v>153</v>
      </c>
      <c r="G77" s="21">
        <v>173</v>
      </c>
      <c r="H77" s="23">
        <v>180</v>
      </c>
      <c r="I77" s="35">
        <f t="shared" si="3"/>
        <v>1002</v>
      </c>
      <c r="J77" s="25">
        <f t="shared" si="2"/>
        <v>167</v>
      </c>
      <c r="O77" s="12" t="s">
        <v>70</v>
      </c>
    </row>
    <row r="78" spans="1:10" ht="13.5" thickBot="1">
      <c r="A78" s="109">
        <v>13</v>
      </c>
      <c r="B78" s="34" t="s">
        <v>59</v>
      </c>
      <c r="C78" s="66">
        <v>181</v>
      </c>
      <c r="D78" s="67">
        <v>174</v>
      </c>
      <c r="E78" s="67">
        <v>146</v>
      </c>
      <c r="F78" s="67">
        <v>140</v>
      </c>
      <c r="G78" s="67">
        <v>199</v>
      </c>
      <c r="H78" s="68">
        <v>161</v>
      </c>
      <c r="I78" s="35">
        <f t="shared" si="3"/>
        <v>1001</v>
      </c>
      <c r="J78" s="25">
        <f t="shared" si="2"/>
        <v>166.83333333333334</v>
      </c>
    </row>
    <row r="79" spans="1:10" ht="13.5" thickBot="1">
      <c r="A79" s="109">
        <f>A78+1</f>
        <v>14</v>
      </c>
      <c r="B79" s="34" t="s">
        <v>129</v>
      </c>
      <c r="C79" s="66">
        <v>170</v>
      </c>
      <c r="D79" s="67">
        <v>146</v>
      </c>
      <c r="E79" s="67">
        <v>199</v>
      </c>
      <c r="F79" s="67">
        <v>175</v>
      </c>
      <c r="G79" s="67">
        <v>150</v>
      </c>
      <c r="H79" s="68">
        <v>160</v>
      </c>
      <c r="I79" s="35">
        <f t="shared" si="3"/>
        <v>1000</v>
      </c>
      <c r="J79" s="25">
        <f t="shared" si="2"/>
        <v>166.66666666666666</v>
      </c>
    </row>
    <row r="80" spans="1:10" ht="13.5" thickBot="1">
      <c r="A80" s="19">
        <v>61</v>
      </c>
      <c r="B80" s="30" t="s">
        <v>46</v>
      </c>
      <c r="C80" s="20">
        <v>176</v>
      </c>
      <c r="D80" s="21">
        <v>166</v>
      </c>
      <c r="E80" s="21">
        <v>157</v>
      </c>
      <c r="F80" s="21">
        <v>130</v>
      </c>
      <c r="G80" s="21">
        <v>180</v>
      </c>
      <c r="H80" s="23">
        <v>189</v>
      </c>
      <c r="I80" s="35">
        <f t="shared" si="3"/>
        <v>998</v>
      </c>
      <c r="J80" s="25">
        <f>AVERAGE(C80:H80)</f>
        <v>166.33333333333334</v>
      </c>
    </row>
    <row r="81" spans="1:10" ht="13.5" thickBot="1">
      <c r="A81" s="19">
        <f>A80+1</f>
        <v>62</v>
      </c>
      <c r="B81" s="53" t="s">
        <v>19</v>
      </c>
      <c r="C81" s="20">
        <v>148</v>
      </c>
      <c r="D81" s="21">
        <v>171</v>
      </c>
      <c r="E81" s="21">
        <v>203</v>
      </c>
      <c r="F81" s="21">
        <v>133</v>
      </c>
      <c r="G81" s="21">
        <v>164</v>
      </c>
      <c r="H81" s="23">
        <v>174</v>
      </c>
      <c r="I81" s="35">
        <f t="shared" si="3"/>
        <v>993</v>
      </c>
      <c r="J81" s="25">
        <f t="shared" si="2"/>
        <v>165.5</v>
      </c>
    </row>
    <row r="82" spans="1:10" ht="13.5" thickBot="1">
      <c r="A82" s="19">
        <f>A81+1</f>
        <v>63</v>
      </c>
      <c r="B82" s="30" t="s">
        <v>95</v>
      </c>
      <c r="C82" s="20">
        <v>150</v>
      </c>
      <c r="D82" s="21">
        <v>166</v>
      </c>
      <c r="E82" s="21">
        <v>183</v>
      </c>
      <c r="F82" s="21">
        <v>134</v>
      </c>
      <c r="G82" s="21">
        <v>189</v>
      </c>
      <c r="H82" s="23">
        <v>169</v>
      </c>
      <c r="I82" s="35">
        <f t="shared" si="0"/>
        <v>991</v>
      </c>
      <c r="J82" s="25">
        <f>AVERAGE(C82:H82)</f>
        <v>165.16666666666666</v>
      </c>
    </row>
    <row r="83" spans="1:10" ht="13.5" thickBot="1">
      <c r="A83" s="19">
        <f>A82+1</f>
        <v>64</v>
      </c>
      <c r="B83" s="30" t="s">
        <v>77</v>
      </c>
      <c r="C83" s="20">
        <v>173</v>
      </c>
      <c r="D83" s="21">
        <v>169</v>
      </c>
      <c r="E83" s="21">
        <v>166</v>
      </c>
      <c r="F83" s="21">
        <v>158</v>
      </c>
      <c r="G83" s="21">
        <v>151</v>
      </c>
      <c r="H83" s="23">
        <v>173</v>
      </c>
      <c r="I83" s="35">
        <f aca="true" t="shared" si="4" ref="I83:I129">SUM(C83:H83)</f>
        <v>990</v>
      </c>
      <c r="J83" s="25">
        <f>AVERAGE(C83:H83)</f>
        <v>165</v>
      </c>
    </row>
    <row r="84" spans="1:10" ht="13.5" thickBot="1">
      <c r="A84" s="109">
        <v>15</v>
      </c>
      <c r="B84" s="34" t="s">
        <v>120</v>
      </c>
      <c r="C84" s="66">
        <v>169</v>
      </c>
      <c r="D84" s="67">
        <v>164</v>
      </c>
      <c r="E84" s="67">
        <v>144</v>
      </c>
      <c r="F84" s="67">
        <v>192</v>
      </c>
      <c r="G84" s="67">
        <v>139</v>
      </c>
      <c r="H84" s="68">
        <v>176</v>
      </c>
      <c r="I84" s="35">
        <f t="shared" si="4"/>
        <v>984</v>
      </c>
      <c r="J84" s="25">
        <f>AVERAGE(C84:H84)</f>
        <v>164</v>
      </c>
    </row>
    <row r="85" spans="1:10" ht="13.5" thickBot="1">
      <c r="A85" s="111">
        <v>3</v>
      </c>
      <c r="B85" s="90" t="s">
        <v>91</v>
      </c>
      <c r="C85" s="62">
        <v>182</v>
      </c>
      <c r="D85" s="63">
        <v>171</v>
      </c>
      <c r="E85" s="63">
        <v>132</v>
      </c>
      <c r="F85" s="63">
        <v>171</v>
      </c>
      <c r="G85" s="63">
        <v>205</v>
      </c>
      <c r="H85" s="64">
        <v>117</v>
      </c>
      <c r="I85" s="35">
        <f t="shared" si="4"/>
        <v>978</v>
      </c>
      <c r="J85" s="25">
        <f t="shared" si="2"/>
        <v>163</v>
      </c>
    </row>
    <row r="86" spans="1:10" ht="13.5" thickBot="1">
      <c r="A86" s="19">
        <v>65</v>
      </c>
      <c r="B86" s="30" t="s">
        <v>116</v>
      </c>
      <c r="C86" s="20">
        <v>126</v>
      </c>
      <c r="D86" s="21">
        <v>163</v>
      </c>
      <c r="E86" s="21">
        <v>214</v>
      </c>
      <c r="F86" s="21">
        <v>165</v>
      </c>
      <c r="G86" s="21">
        <v>165</v>
      </c>
      <c r="H86" s="23">
        <v>144</v>
      </c>
      <c r="I86" s="35">
        <f t="shared" si="4"/>
        <v>977</v>
      </c>
      <c r="J86" s="25">
        <f t="shared" si="2"/>
        <v>162.83333333333334</v>
      </c>
    </row>
    <row r="87" spans="1:10" ht="13.5" thickBot="1">
      <c r="A87" s="110">
        <v>2</v>
      </c>
      <c r="B87" s="91" t="s">
        <v>105</v>
      </c>
      <c r="C87" s="73">
        <v>170</v>
      </c>
      <c r="D87" s="74">
        <v>161</v>
      </c>
      <c r="E87" s="74">
        <v>147</v>
      </c>
      <c r="F87" s="74">
        <v>132</v>
      </c>
      <c r="G87" s="74">
        <v>151</v>
      </c>
      <c r="H87" s="75">
        <v>216</v>
      </c>
      <c r="I87" s="35">
        <f t="shared" si="4"/>
        <v>977</v>
      </c>
      <c r="J87" s="25">
        <f>AVERAGE(C87:H87)</f>
        <v>162.83333333333334</v>
      </c>
    </row>
    <row r="88" spans="1:10" ht="13.5" thickBot="1">
      <c r="A88" s="19">
        <v>66</v>
      </c>
      <c r="B88" s="30" t="s">
        <v>79</v>
      </c>
      <c r="C88" s="20">
        <v>183</v>
      </c>
      <c r="D88" s="21">
        <v>168</v>
      </c>
      <c r="E88" s="21">
        <v>139</v>
      </c>
      <c r="F88" s="21">
        <v>153</v>
      </c>
      <c r="G88" s="21">
        <v>146</v>
      </c>
      <c r="H88" s="23">
        <v>184</v>
      </c>
      <c r="I88" s="35">
        <f t="shared" si="4"/>
        <v>973</v>
      </c>
      <c r="J88" s="25">
        <f>AVERAGE(C88:H88)</f>
        <v>162.16666666666666</v>
      </c>
    </row>
    <row r="89" spans="1:10" ht="13.5" thickBot="1">
      <c r="A89" s="19">
        <f>A88+1</f>
        <v>67</v>
      </c>
      <c r="B89" s="30" t="s">
        <v>30</v>
      </c>
      <c r="C89" s="20">
        <v>182</v>
      </c>
      <c r="D89" s="21">
        <v>161</v>
      </c>
      <c r="E89" s="21">
        <v>166</v>
      </c>
      <c r="F89" s="21">
        <v>195</v>
      </c>
      <c r="G89" s="21">
        <v>137</v>
      </c>
      <c r="H89" s="23">
        <v>130</v>
      </c>
      <c r="I89" s="35">
        <f t="shared" si="4"/>
        <v>971</v>
      </c>
      <c r="J89" s="25">
        <f>AVERAGE(C89:H89)</f>
        <v>161.83333333333334</v>
      </c>
    </row>
    <row r="90" spans="1:11" ht="13.5" thickBot="1">
      <c r="A90" s="109">
        <v>16</v>
      </c>
      <c r="B90" s="34" t="s">
        <v>48</v>
      </c>
      <c r="C90" s="66">
        <v>153</v>
      </c>
      <c r="D90" s="67">
        <v>166</v>
      </c>
      <c r="E90" s="67">
        <v>158</v>
      </c>
      <c r="F90" s="67">
        <v>185</v>
      </c>
      <c r="G90" s="67">
        <v>168</v>
      </c>
      <c r="H90" s="68">
        <v>138</v>
      </c>
      <c r="I90" s="35">
        <f t="shared" si="4"/>
        <v>968</v>
      </c>
      <c r="J90" s="25">
        <f>AVERAGE(C90:H90)</f>
        <v>161.33333333333334</v>
      </c>
      <c r="K90" s="12"/>
    </row>
    <row r="91" spans="1:10" ht="13.5" thickBot="1">
      <c r="A91" s="19">
        <v>68</v>
      </c>
      <c r="B91" s="30" t="s">
        <v>144</v>
      </c>
      <c r="C91" s="20">
        <v>115</v>
      </c>
      <c r="D91" s="21">
        <v>157</v>
      </c>
      <c r="E91" s="21">
        <v>155</v>
      </c>
      <c r="F91" s="21">
        <v>177</v>
      </c>
      <c r="G91" s="21">
        <v>182</v>
      </c>
      <c r="H91" s="23">
        <v>178</v>
      </c>
      <c r="I91" s="35">
        <f t="shared" si="4"/>
        <v>964</v>
      </c>
      <c r="J91" s="25">
        <f>AVERAGE(C91:H91)</f>
        <v>160.66666666666666</v>
      </c>
    </row>
    <row r="92" spans="1:10" ht="13.5" thickBot="1">
      <c r="A92" s="109">
        <v>17</v>
      </c>
      <c r="B92" s="34" t="s">
        <v>87</v>
      </c>
      <c r="C92" s="66">
        <v>135</v>
      </c>
      <c r="D92" s="67">
        <v>206</v>
      </c>
      <c r="E92" s="67">
        <v>191</v>
      </c>
      <c r="F92" s="67">
        <v>150</v>
      </c>
      <c r="G92" s="67">
        <v>138</v>
      </c>
      <c r="H92" s="68">
        <v>141</v>
      </c>
      <c r="I92" s="35">
        <f t="shared" si="4"/>
        <v>961</v>
      </c>
      <c r="J92" s="25">
        <f t="shared" si="2"/>
        <v>160.16666666666666</v>
      </c>
    </row>
    <row r="93" spans="1:10" ht="13.5" thickBot="1">
      <c r="A93" s="19">
        <v>69</v>
      </c>
      <c r="B93" s="30" t="s">
        <v>26</v>
      </c>
      <c r="C93" s="20">
        <v>186</v>
      </c>
      <c r="D93" s="21">
        <v>149</v>
      </c>
      <c r="E93" s="21">
        <v>143</v>
      </c>
      <c r="F93" s="21">
        <v>139</v>
      </c>
      <c r="G93" s="21">
        <v>187</v>
      </c>
      <c r="H93" s="23">
        <v>157</v>
      </c>
      <c r="I93" s="35">
        <f t="shared" si="4"/>
        <v>961</v>
      </c>
      <c r="J93" s="25">
        <f>AVERAGE(C93:H93)</f>
        <v>160.16666666666666</v>
      </c>
    </row>
    <row r="94" spans="1:10" ht="13.5" thickBot="1">
      <c r="A94" s="19">
        <f>A93+1</f>
        <v>70</v>
      </c>
      <c r="B94" s="30" t="s">
        <v>150</v>
      </c>
      <c r="C94" s="20">
        <v>166</v>
      </c>
      <c r="D94" s="21">
        <v>166</v>
      </c>
      <c r="E94" s="21">
        <v>156</v>
      </c>
      <c r="F94" s="21">
        <v>162</v>
      </c>
      <c r="G94" s="21">
        <v>142</v>
      </c>
      <c r="H94" s="23">
        <v>168</v>
      </c>
      <c r="I94" s="35">
        <f t="shared" si="4"/>
        <v>960</v>
      </c>
      <c r="J94" s="25">
        <f>AVERAGE(C94:H94)</f>
        <v>160</v>
      </c>
    </row>
    <row r="95" spans="1:10" ht="13.5" thickBot="1">
      <c r="A95" s="109">
        <v>18</v>
      </c>
      <c r="B95" s="34" t="s">
        <v>148</v>
      </c>
      <c r="C95" s="66">
        <v>130</v>
      </c>
      <c r="D95" s="67">
        <v>173</v>
      </c>
      <c r="E95" s="67">
        <v>159</v>
      </c>
      <c r="F95" s="67">
        <v>151</v>
      </c>
      <c r="G95" s="67">
        <v>134</v>
      </c>
      <c r="H95" s="68">
        <v>212</v>
      </c>
      <c r="I95" s="35">
        <f t="shared" si="4"/>
        <v>959</v>
      </c>
      <c r="J95" s="25">
        <f t="shared" si="2"/>
        <v>159.83333333333334</v>
      </c>
    </row>
    <row r="96" spans="1:10" ht="13.5" thickBot="1">
      <c r="A96" s="109">
        <f>A95+1</f>
        <v>19</v>
      </c>
      <c r="B96" s="34" t="s">
        <v>114</v>
      </c>
      <c r="C96" s="66">
        <v>142</v>
      </c>
      <c r="D96" s="67">
        <v>147</v>
      </c>
      <c r="E96" s="67">
        <v>190</v>
      </c>
      <c r="F96" s="67">
        <v>132</v>
      </c>
      <c r="G96" s="67">
        <v>189</v>
      </c>
      <c r="H96" s="68">
        <v>153</v>
      </c>
      <c r="I96" s="35">
        <f t="shared" si="4"/>
        <v>953</v>
      </c>
      <c r="J96" s="25">
        <f t="shared" si="2"/>
        <v>158.83333333333334</v>
      </c>
    </row>
    <row r="97" spans="1:10" ht="13.5" thickBot="1">
      <c r="A97" s="109">
        <f>A96+1</f>
        <v>20</v>
      </c>
      <c r="B97" s="34" t="s">
        <v>25</v>
      </c>
      <c r="C97" s="66">
        <v>131</v>
      </c>
      <c r="D97" s="67">
        <v>181</v>
      </c>
      <c r="E97" s="67">
        <v>138</v>
      </c>
      <c r="F97" s="67">
        <v>153</v>
      </c>
      <c r="G97" s="67">
        <v>168</v>
      </c>
      <c r="H97" s="68">
        <v>175</v>
      </c>
      <c r="I97" s="35">
        <f t="shared" si="4"/>
        <v>946</v>
      </c>
      <c r="J97" s="25">
        <f t="shared" si="2"/>
        <v>157.66666666666666</v>
      </c>
    </row>
    <row r="98" spans="1:10" ht="13.5" thickBot="1">
      <c r="A98" s="19">
        <v>71</v>
      </c>
      <c r="B98" s="30" t="s">
        <v>143</v>
      </c>
      <c r="C98" s="20">
        <v>166</v>
      </c>
      <c r="D98" s="21">
        <v>150</v>
      </c>
      <c r="E98" s="21">
        <v>179</v>
      </c>
      <c r="F98" s="21">
        <v>159</v>
      </c>
      <c r="G98" s="21">
        <v>136</v>
      </c>
      <c r="H98" s="23">
        <v>155</v>
      </c>
      <c r="I98" s="35">
        <f t="shared" si="4"/>
        <v>945</v>
      </c>
      <c r="J98" s="25">
        <f>AVERAGE(C98:H98)</f>
        <v>157.5</v>
      </c>
    </row>
    <row r="99" spans="1:10" ht="13.5" thickBot="1">
      <c r="A99" s="109">
        <v>21</v>
      </c>
      <c r="B99" s="34" t="s">
        <v>35</v>
      </c>
      <c r="C99" s="66">
        <v>150</v>
      </c>
      <c r="D99" s="67">
        <v>193</v>
      </c>
      <c r="E99" s="67">
        <v>128</v>
      </c>
      <c r="F99" s="67">
        <v>153</v>
      </c>
      <c r="G99" s="67">
        <v>135</v>
      </c>
      <c r="H99" s="68">
        <v>180</v>
      </c>
      <c r="I99" s="35">
        <f t="shared" si="4"/>
        <v>939</v>
      </c>
      <c r="J99" s="25">
        <f>AVERAGE(C99:H99)</f>
        <v>156.5</v>
      </c>
    </row>
    <row r="100" spans="1:10" ht="13.5" thickBot="1">
      <c r="A100" s="110">
        <v>3</v>
      </c>
      <c r="B100" s="91" t="s">
        <v>104</v>
      </c>
      <c r="C100" s="73">
        <v>170</v>
      </c>
      <c r="D100" s="74">
        <v>146</v>
      </c>
      <c r="E100" s="74">
        <v>166</v>
      </c>
      <c r="F100" s="74">
        <v>135</v>
      </c>
      <c r="G100" s="74">
        <v>160</v>
      </c>
      <c r="H100" s="75">
        <v>159</v>
      </c>
      <c r="I100" s="35">
        <f t="shared" si="4"/>
        <v>936</v>
      </c>
      <c r="J100" s="25">
        <f>AVERAGE(C100:H100)</f>
        <v>156</v>
      </c>
    </row>
    <row r="101" spans="1:10" ht="13.5" thickBot="1">
      <c r="A101" s="109">
        <v>22</v>
      </c>
      <c r="B101" s="34" t="s">
        <v>94</v>
      </c>
      <c r="C101" s="66">
        <v>134</v>
      </c>
      <c r="D101" s="67">
        <v>123</v>
      </c>
      <c r="E101" s="67">
        <v>173</v>
      </c>
      <c r="F101" s="67">
        <v>183</v>
      </c>
      <c r="G101" s="67">
        <v>171</v>
      </c>
      <c r="H101" s="68">
        <v>151</v>
      </c>
      <c r="I101" s="35">
        <f t="shared" si="4"/>
        <v>935</v>
      </c>
      <c r="J101" s="25">
        <f>AVERAGE(C101:H101)</f>
        <v>155.83333333333334</v>
      </c>
    </row>
    <row r="102" spans="1:10" ht="13.5" thickBot="1">
      <c r="A102" s="111">
        <v>4</v>
      </c>
      <c r="B102" s="90" t="s">
        <v>98</v>
      </c>
      <c r="C102" s="62">
        <v>138</v>
      </c>
      <c r="D102" s="63">
        <v>134</v>
      </c>
      <c r="E102" s="63">
        <v>177</v>
      </c>
      <c r="F102" s="63">
        <v>225</v>
      </c>
      <c r="G102" s="63">
        <v>133</v>
      </c>
      <c r="H102" s="64">
        <v>124</v>
      </c>
      <c r="I102" s="35">
        <f t="shared" si="4"/>
        <v>931</v>
      </c>
      <c r="J102" s="25">
        <f t="shared" si="2"/>
        <v>155.16666666666666</v>
      </c>
    </row>
    <row r="103" spans="1:10" ht="13.5" thickBot="1">
      <c r="A103" s="109">
        <v>23</v>
      </c>
      <c r="B103" s="34" t="s">
        <v>147</v>
      </c>
      <c r="C103" s="66">
        <v>167</v>
      </c>
      <c r="D103" s="67">
        <v>177</v>
      </c>
      <c r="E103" s="67">
        <v>138</v>
      </c>
      <c r="F103" s="67">
        <v>165</v>
      </c>
      <c r="G103" s="67">
        <v>156</v>
      </c>
      <c r="H103" s="68">
        <v>123</v>
      </c>
      <c r="I103" s="35">
        <f t="shared" si="4"/>
        <v>926</v>
      </c>
      <c r="J103" s="25">
        <f>AVERAGE(C103:H103)</f>
        <v>154.33333333333334</v>
      </c>
    </row>
    <row r="104" spans="1:10" ht="13.5" thickBot="1">
      <c r="A104" s="111">
        <v>5</v>
      </c>
      <c r="B104" s="61" t="s">
        <v>17</v>
      </c>
      <c r="C104" s="62">
        <v>135</v>
      </c>
      <c r="D104" s="63">
        <v>162</v>
      </c>
      <c r="E104" s="63">
        <v>129</v>
      </c>
      <c r="F104" s="63">
        <v>165</v>
      </c>
      <c r="G104" s="63">
        <v>152</v>
      </c>
      <c r="H104" s="64">
        <v>181</v>
      </c>
      <c r="I104" s="35">
        <f t="shared" si="4"/>
        <v>924</v>
      </c>
      <c r="J104" s="25">
        <f t="shared" si="2"/>
        <v>154</v>
      </c>
    </row>
    <row r="105" spans="1:10" ht="13.5" thickBot="1">
      <c r="A105" s="19">
        <v>72</v>
      </c>
      <c r="B105" s="30" t="s">
        <v>24</v>
      </c>
      <c r="C105" s="20">
        <v>171</v>
      </c>
      <c r="D105" s="21">
        <v>119</v>
      </c>
      <c r="E105" s="21">
        <v>143</v>
      </c>
      <c r="F105" s="21">
        <v>152</v>
      </c>
      <c r="G105" s="21">
        <v>191</v>
      </c>
      <c r="H105" s="23">
        <v>147</v>
      </c>
      <c r="I105" s="35">
        <f t="shared" si="4"/>
        <v>923</v>
      </c>
      <c r="J105" s="25">
        <f aca="true" t="shared" si="5" ref="J105:J121">AVERAGE(C105:H105)</f>
        <v>153.83333333333334</v>
      </c>
    </row>
    <row r="106" spans="1:10" ht="13.5" thickBot="1">
      <c r="A106" s="109">
        <v>24</v>
      </c>
      <c r="B106" s="34" t="s">
        <v>141</v>
      </c>
      <c r="C106" s="66">
        <v>189</v>
      </c>
      <c r="D106" s="67">
        <v>167</v>
      </c>
      <c r="E106" s="67">
        <v>131</v>
      </c>
      <c r="F106" s="67">
        <v>155</v>
      </c>
      <c r="G106" s="67">
        <v>155</v>
      </c>
      <c r="H106" s="68">
        <v>124</v>
      </c>
      <c r="I106" s="35">
        <f t="shared" si="4"/>
        <v>921</v>
      </c>
      <c r="J106" s="25">
        <f t="shared" si="5"/>
        <v>153.5</v>
      </c>
    </row>
    <row r="107" spans="1:10" ht="13.5" thickBot="1">
      <c r="A107" s="109">
        <f>A106+1</f>
        <v>25</v>
      </c>
      <c r="B107" s="34" t="s">
        <v>54</v>
      </c>
      <c r="C107" s="66">
        <v>176</v>
      </c>
      <c r="D107" s="67">
        <v>127</v>
      </c>
      <c r="E107" s="67">
        <v>157</v>
      </c>
      <c r="F107" s="67">
        <v>180</v>
      </c>
      <c r="G107" s="67">
        <v>138</v>
      </c>
      <c r="H107" s="68">
        <v>143</v>
      </c>
      <c r="I107" s="35">
        <f t="shared" si="4"/>
        <v>921</v>
      </c>
      <c r="J107" s="25">
        <f t="shared" si="5"/>
        <v>153.5</v>
      </c>
    </row>
    <row r="108" spans="1:10" ht="13.5" thickBot="1">
      <c r="A108" s="19">
        <v>73</v>
      </c>
      <c r="B108" s="53" t="s">
        <v>11</v>
      </c>
      <c r="C108" s="20">
        <v>153</v>
      </c>
      <c r="D108" s="21">
        <v>152</v>
      </c>
      <c r="E108" s="21">
        <v>169</v>
      </c>
      <c r="F108" s="21">
        <v>139</v>
      </c>
      <c r="G108" s="21">
        <v>173</v>
      </c>
      <c r="H108" s="23">
        <v>132</v>
      </c>
      <c r="I108" s="35">
        <f t="shared" si="4"/>
        <v>918</v>
      </c>
      <c r="J108" s="25">
        <f t="shared" si="5"/>
        <v>153</v>
      </c>
    </row>
    <row r="109" spans="1:10" ht="13.5" thickBot="1">
      <c r="A109" s="110">
        <v>4</v>
      </c>
      <c r="B109" s="91" t="s">
        <v>61</v>
      </c>
      <c r="C109" s="85">
        <v>141</v>
      </c>
      <c r="D109" s="86">
        <v>153</v>
      </c>
      <c r="E109" s="86">
        <v>177</v>
      </c>
      <c r="F109" s="86">
        <v>138</v>
      </c>
      <c r="G109" s="86">
        <v>181</v>
      </c>
      <c r="H109" s="97">
        <v>127</v>
      </c>
      <c r="I109" s="36">
        <f t="shared" si="4"/>
        <v>917</v>
      </c>
      <c r="J109" s="25">
        <f t="shared" si="5"/>
        <v>152.83333333333334</v>
      </c>
    </row>
    <row r="110" spans="1:10" ht="13.5" thickBot="1">
      <c r="A110" s="109">
        <v>26</v>
      </c>
      <c r="B110" s="34" t="s">
        <v>32</v>
      </c>
      <c r="C110" s="66">
        <v>170</v>
      </c>
      <c r="D110" s="67">
        <v>137</v>
      </c>
      <c r="E110" s="67">
        <v>130</v>
      </c>
      <c r="F110" s="67">
        <v>152</v>
      </c>
      <c r="G110" s="67">
        <v>170</v>
      </c>
      <c r="H110" s="68">
        <v>155</v>
      </c>
      <c r="I110" s="35">
        <f t="shared" si="4"/>
        <v>914</v>
      </c>
      <c r="J110" s="25">
        <f t="shared" si="5"/>
        <v>152.33333333333334</v>
      </c>
    </row>
    <row r="111" spans="1:10" ht="13.5" thickBot="1">
      <c r="A111" s="19">
        <v>74</v>
      </c>
      <c r="B111" s="30" t="s">
        <v>103</v>
      </c>
      <c r="C111" s="20">
        <v>130</v>
      </c>
      <c r="D111" s="21">
        <v>118</v>
      </c>
      <c r="E111" s="21">
        <v>190</v>
      </c>
      <c r="F111" s="21">
        <v>114</v>
      </c>
      <c r="G111" s="21">
        <v>205</v>
      </c>
      <c r="H111" s="23">
        <v>145</v>
      </c>
      <c r="I111" s="35">
        <f t="shared" si="4"/>
        <v>902</v>
      </c>
      <c r="J111" s="25">
        <f t="shared" si="5"/>
        <v>150.33333333333334</v>
      </c>
    </row>
    <row r="112" spans="1:10" ht="13.5" thickBot="1">
      <c r="A112" s="19">
        <f>A111+1</f>
        <v>75</v>
      </c>
      <c r="B112" s="30" t="s">
        <v>67</v>
      </c>
      <c r="C112" s="20">
        <v>123</v>
      </c>
      <c r="D112" s="21">
        <v>163</v>
      </c>
      <c r="E112" s="21">
        <v>178</v>
      </c>
      <c r="F112" s="21">
        <v>137</v>
      </c>
      <c r="G112" s="21">
        <v>156</v>
      </c>
      <c r="H112" s="23">
        <v>142</v>
      </c>
      <c r="I112" s="35">
        <f t="shared" si="4"/>
        <v>899</v>
      </c>
      <c r="J112" s="25">
        <f t="shared" si="5"/>
        <v>149.83333333333334</v>
      </c>
    </row>
    <row r="113" spans="1:10" ht="13.5" thickBot="1">
      <c r="A113" s="19">
        <f>A112+1</f>
        <v>76</v>
      </c>
      <c r="B113" s="30" t="s">
        <v>47</v>
      </c>
      <c r="C113" s="20">
        <v>131</v>
      </c>
      <c r="D113" s="21">
        <v>159</v>
      </c>
      <c r="E113" s="21">
        <v>177</v>
      </c>
      <c r="F113" s="21">
        <v>154</v>
      </c>
      <c r="G113" s="21">
        <v>124</v>
      </c>
      <c r="H113" s="23">
        <v>153</v>
      </c>
      <c r="I113" s="35">
        <f t="shared" si="4"/>
        <v>898</v>
      </c>
      <c r="J113" s="25">
        <f t="shared" si="5"/>
        <v>149.66666666666666</v>
      </c>
    </row>
    <row r="114" spans="1:10" ht="13.5" thickBot="1">
      <c r="A114" s="19">
        <f>A113+1</f>
        <v>77</v>
      </c>
      <c r="B114" s="30" t="s">
        <v>27</v>
      </c>
      <c r="C114" s="20">
        <v>139</v>
      </c>
      <c r="D114" s="21">
        <v>133</v>
      </c>
      <c r="E114" s="21">
        <v>195</v>
      </c>
      <c r="F114" s="21">
        <v>138</v>
      </c>
      <c r="G114" s="21">
        <v>151</v>
      </c>
      <c r="H114" s="23">
        <v>140</v>
      </c>
      <c r="I114" s="35">
        <f t="shared" si="4"/>
        <v>896</v>
      </c>
      <c r="J114" s="25">
        <f t="shared" si="5"/>
        <v>149.33333333333334</v>
      </c>
    </row>
    <row r="115" spans="1:10" ht="13.5" thickBot="1">
      <c r="A115" s="19">
        <f>A114+1</f>
        <v>78</v>
      </c>
      <c r="B115" s="30" t="s">
        <v>62</v>
      </c>
      <c r="C115" s="20">
        <v>136</v>
      </c>
      <c r="D115" s="21">
        <v>143</v>
      </c>
      <c r="E115" s="21">
        <v>147</v>
      </c>
      <c r="F115" s="21">
        <v>156</v>
      </c>
      <c r="G115" s="21">
        <v>152</v>
      </c>
      <c r="H115" s="23">
        <v>161</v>
      </c>
      <c r="I115" s="35">
        <f t="shared" si="4"/>
        <v>895</v>
      </c>
      <c r="J115" s="25">
        <f t="shared" si="5"/>
        <v>149.16666666666666</v>
      </c>
    </row>
    <row r="116" spans="1:10" ht="13.5" thickBot="1">
      <c r="A116" s="19">
        <f>A115+1</f>
        <v>79</v>
      </c>
      <c r="B116" s="30" t="s">
        <v>78</v>
      </c>
      <c r="C116" s="20">
        <v>145</v>
      </c>
      <c r="D116" s="21">
        <v>148</v>
      </c>
      <c r="E116" s="21">
        <v>157</v>
      </c>
      <c r="F116" s="21">
        <v>152</v>
      </c>
      <c r="G116" s="21">
        <v>159</v>
      </c>
      <c r="H116" s="23">
        <v>132</v>
      </c>
      <c r="I116" s="35">
        <f t="shared" si="4"/>
        <v>893</v>
      </c>
      <c r="J116" s="25">
        <f t="shared" si="5"/>
        <v>148.83333333333334</v>
      </c>
    </row>
    <row r="117" spans="1:10" ht="13.5" thickBot="1">
      <c r="A117" s="110">
        <v>5</v>
      </c>
      <c r="B117" s="72" t="s">
        <v>60</v>
      </c>
      <c r="C117" s="73">
        <v>131</v>
      </c>
      <c r="D117" s="74">
        <v>110</v>
      </c>
      <c r="E117" s="74">
        <v>142</v>
      </c>
      <c r="F117" s="74">
        <v>193</v>
      </c>
      <c r="G117" s="74">
        <v>140</v>
      </c>
      <c r="H117" s="75">
        <v>177</v>
      </c>
      <c r="I117" s="35">
        <f t="shared" si="4"/>
        <v>893</v>
      </c>
      <c r="J117" s="25">
        <f t="shared" si="5"/>
        <v>148.83333333333334</v>
      </c>
    </row>
    <row r="118" spans="1:10" ht="13.5" thickBot="1">
      <c r="A118" s="19">
        <v>80</v>
      </c>
      <c r="B118" s="53" t="s">
        <v>20</v>
      </c>
      <c r="C118" s="20">
        <v>125</v>
      </c>
      <c r="D118" s="21">
        <v>124</v>
      </c>
      <c r="E118" s="21">
        <v>168</v>
      </c>
      <c r="F118" s="21">
        <v>153</v>
      </c>
      <c r="G118" s="21">
        <v>170</v>
      </c>
      <c r="H118" s="23">
        <v>137</v>
      </c>
      <c r="I118" s="35">
        <f t="shared" si="4"/>
        <v>877</v>
      </c>
      <c r="J118" s="25">
        <f t="shared" si="5"/>
        <v>146.16666666666666</v>
      </c>
    </row>
    <row r="119" spans="1:10" ht="13.5" thickBot="1">
      <c r="A119" s="110">
        <v>6</v>
      </c>
      <c r="B119" s="72" t="s">
        <v>44</v>
      </c>
      <c r="C119" s="73">
        <v>163</v>
      </c>
      <c r="D119" s="74">
        <v>132</v>
      </c>
      <c r="E119" s="74">
        <v>140</v>
      </c>
      <c r="F119" s="74">
        <v>140</v>
      </c>
      <c r="G119" s="74">
        <v>140</v>
      </c>
      <c r="H119" s="75">
        <v>159</v>
      </c>
      <c r="I119" s="35">
        <f t="shared" si="4"/>
        <v>874</v>
      </c>
      <c r="J119" s="25">
        <f t="shared" si="5"/>
        <v>145.66666666666666</v>
      </c>
    </row>
    <row r="120" spans="1:10" ht="13.5" thickBot="1">
      <c r="A120" s="109">
        <v>27</v>
      </c>
      <c r="B120" s="54" t="s">
        <v>22</v>
      </c>
      <c r="C120" s="66">
        <v>107</v>
      </c>
      <c r="D120" s="67">
        <v>181</v>
      </c>
      <c r="E120" s="67">
        <v>150</v>
      </c>
      <c r="F120" s="67">
        <v>157</v>
      </c>
      <c r="G120" s="67">
        <v>128</v>
      </c>
      <c r="H120" s="68">
        <v>129</v>
      </c>
      <c r="I120" s="35">
        <f t="shared" si="4"/>
        <v>852</v>
      </c>
      <c r="J120" s="25">
        <f t="shared" si="5"/>
        <v>142</v>
      </c>
    </row>
    <row r="121" spans="1:10" ht="13.5" thickBot="1">
      <c r="A121" s="109">
        <f>A120+1</f>
        <v>28</v>
      </c>
      <c r="B121" s="54" t="s">
        <v>12</v>
      </c>
      <c r="C121" s="69">
        <v>131</v>
      </c>
      <c r="D121" s="70">
        <v>140</v>
      </c>
      <c r="E121" s="70">
        <v>127</v>
      </c>
      <c r="F121" s="70">
        <v>148</v>
      </c>
      <c r="G121" s="70">
        <v>159</v>
      </c>
      <c r="H121" s="71">
        <v>123</v>
      </c>
      <c r="I121" s="93">
        <f t="shared" si="4"/>
        <v>828</v>
      </c>
      <c r="J121" s="65">
        <f t="shared" si="5"/>
        <v>138</v>
      </c>
    </row>
    <row r="122" spans="1:10" ht="13.5" thickBot="1">
      <c r="A122" s="19">
        <v>81</v>
      </c>
      <c r="B122" s="30" t="s">
        <v>80</v>
      </c>
      <c r="C122" s="20">
        <v>161</v>
      </c>
      <c r="D122" s="21">
        <v>134</v>
      </c>
      <c r="E122" s="21">
        <v>92</v>
      </c>
      <c r="F122" s="21">
        <v>145</v>
      </c>
      <c r="G122" s="21">
        <v>143</v>
      </c>
      <c r="H122" s="23">
        <v>152</v>
      </c>
      <c r="I122" s="35">
        <f t="shared" si="4"/>
        <v>827</v>
      </c>
      <c r="J122" s="25">
        <f t="shared" si="2"/>
        <v>137.83333333333334</v>
      </c>
    </row>
    <row r="123" spans="1:10" ht="13.5" thickBot="1">
      <c r="A123" s="19">
        <f aca="true" t="shared" si="6" ref="A123:A129">A122+1</f>
        <v>82</v>
      </c>
      <c r="B123" s="30" t="s">
        <v>84</v>
      </c>
      <c r="C123" s="20">
        <v>129</v>
      </c>
      <c r="D123" s="21">
        <v>145</v>
      </c>
      <c r="E123" s="21">
        <v>128</v>
      </c>
      <c r="F123" s="21">
        <v>149</v>
      </c>
      <c r="G123" s="21">
        <v>123</v>
      </c>
      <c r="H123" s="23">
        <v>148</v>
      </c>
      <c r="I123" s="35">
        <f t="shared" si="4"/>
        <v>822</v>
      </c>
      <c r="J123" s="25">
        <f aca="true" t="shared" si="7" ref="J123:J129">AVERAGE(C123:H123)</f>
        <v>137</v>
      </c>
    </row>
    <row r="124" spans="1:10" ht="13.5" thickBot="1">
      <c r="A124" s="111">
        <v>6</v>
      </c>
      <c r="B124" s="90" t="s">
        <v>88</v>
      </c>
      <c r="C124" s="62">
        <v>137</v>
      </c>
      <c r="D124" s="63">
        <v>136</v>
      </c>
      <c r="E124" s="63">
        <v>148</v>
      </c>
      <c r="F124" s="63">
        <v>145</v>
      </c>
      <c r="G124" s="63">
        <v>105</v>
      </c>
      <c r="H124" s="64">
        <v>151</v>
      </c>
      <c r="I124" s="35">
        <f t="shared" si="4"/>
        <v>822</v>
      </c>
      <c r="J124" s="25">
        <f t="shared" si="7"/>
        <v>137</v>
      </c>
    </row>
    <row r="125" spans="1:10" ht="13.5" thickBot="1">
      <c r="A125" s="111">
        <f t="shared" si="6"/>
        <v>7</v>
      </c>
      <c r="B125" s="90" t="s">
        <v>92</v>
      </c>
      <c r="C125" s="62">
        <v>153</v>
      </c>
      <c r="D125" s="63">
        <v>117</v>
      </c>
      <c r="E125" s="63">
        <v>148</v>
      </c>
      <c r="F125" s="63">
        <v>131</v>
      </c>
      <c r="G125" s="63">
        <v>112</v>
      </c>
      <c r="H125" s="64">
        <v>142</v>
      </c>
      <c r="I125" s="35">
        <f t="shared" si="4"/>
        <v>803</v>
      </c>
      <c r="J125" s="25">
        <f t="shared" si="7"/>
        <v>133.83333333333334</v>
      </c>
    </row>
    <row r="126" spans="1:10" ht="13.5" thickBot="1">
      <c r="A126" s="111">
        <f t="shared" si="6"/>
        <v>8</v>
      </c>
      <c r="B126" s="90" t="s">
        <v>66</v>
      </c>
      <c r="C126" s="62">
        <v>150</v>
      </c>
      <c r="D126" s="63">
        <v>132</v>
      </c>
      <c r="E126" s="63">
        <v>139</v>
      </c>
      <c r="F126" s="63">
        <v>127</v>
      </c>
      <c r="G126" s="63">
        <v>134</v>
      </c>
      <c r="H126" s="64">
        <v>102</v>
      </c>
      <c r="I126" s="35">
        <f t="shared" si="4"/>
        <v>784</v>
      </c>
      <c r="J126" s="25">
        <f t="shared" si="7"/>
        <v>130.66666666666666</v>
      </c>
    </row>
    <row r="127" spans="1:10" ht="13.5" thickBot="1">
      <c r="A127" s="110">
        <v>7</v>
      </c>
      <c r="B127" s="72" t="s">
        <v>16</v>
      </c>
      <c r="C127" s="73">
        <v>125</v>
      </c>
      <c r="D127" s="74">
        <v>141</v>
      </c>
      <c r="E127" s="74">
        <v>118</v>
      </c>
      <c r="F127" s="74">
        <v>127</v>
      </c>
      <c r="G127" s="74">
        <v>123</v>
      </c>
      <c r="H127" s="75">
        <v>135</v>
      </c>
      <c r="I127" s="35">
        <f t="shared" si="4"/>
        <v>769</v>
      </c>
      <c r="J127" s="25">
        <f t="shared" si="7"/>
        <v>128.16666666666666</v>
      </c>
    </row>
    <row r="128" spans="1:10" ht="13.5" thickBot="1">
      <c r="A128" s="111">
        <v>9</v>
      </c>
      <c r="B128" s="90" t="s">
        <v>119</v>
      </c>
      <c r="C128" s="62">
        <v>100</v>
      </c>
      <c r="D128" s="63">
        <v>141</v>
      </c>
      <c r="E128" s="63">
        <v>149</v>
      </c>
      <c r="F128" s="63">
        <v>138</v>
      </c>
      <c r="G128" s="63">
        <v>123</v>
      </c>
      <c r="H128" s="64">
        <v>110</v>
      </c>
      <c r="I128" s="35">
        <f t="shared" si="4"/>
        <v>761</v>
      </c>
      <c r="J128" s="25">
        <f t="shared" si="7"/>
        <v>126.83333333333333</v>
      </c>
    </row>
    <row r="129" spans="1:10" ht="13.5" thickBot="1">
      <c r="A129" s="111">
        <f t="shared" si="6"/>
        <v>10</v>
      </c>
      <c r="B129" s="90" t="s">
        <v>125</v>
      </c>
      <c r="C129" s="62">
        <v>105</v>
      </c>
      <c r="D129" s="63">
        <v>94</v>
      </c>
      <c r="E129" s="63">
        <v>112</v>
      </c>
      <c r="F129" s="63">
        <v>102</v>
      </c>
      <c r="G129" s="63">
        <v>167</v>
      </c>
      <c r="H129" s="64">
        <v>160</v>
      </c>
      <c r="I129" s="35">
        <f t="shared" si="4"/>
        <v>740</v>
      </c>
      <c r="J129" s="25">
        <f t="shared" si="7"/>
        <v>123.33333333333333</v>
      </c>
    </row>
  </sheetData>
  <conditionalFormatting sqref="C3:H129">
    <cfRule type="cellIs" priority="1" dxfId="0" operator="between" stopIfTrue="1">
      <formula>200</formula>
      <formula>300</formula>
    </cfRule>
  </conditionalFormatting>
  <printOptions/>
  <pageMargins left="0.38" right="0.24" top="0.22" bottom="0.16" header="0.17" footer="0.16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workbookViewId="0" topLeftCell="A1">
      <selection activeCell="A3" sqref="A3"/>
    </sheetView>
  </sheetViews>
  <sheetFormatPr defaultColWidth="9.140625" defaultRowHeight="12.75"/>
  <cols>
    <col min="1" max="1" width="4.140625" style="37" bestFit="1" customWidth="1"/>
    <col min="2" max="2" width="23.00390625" style="38" customWidth="1"/>
    <col min="3" max="3" width="7.28125" style="39" bestFit="1" customWidth="1"/>
    <col min="4" max="8" width="6.140625" style="11" hidden="1" customWidth="1"/>
    <col min="9" max="9" width="7.140625" style="11" hidden="1" customWidth="1"/>
    <col min="10" max="16" width="7.140625" style="39" customWidth="1"/>
    <col min="17" max="17" width="9.7109375" style="40" bestFit="1" customWidth="1"/>
    <col min="18" max="18" width="7.421875" style="51" bestFit="1" customWidth="1"/>
    <col min="19" max="19" width="3.28125" style="12" bestFit="1" customWidth="1"/>
    <col min="20" max="16384" width="9.140625" style="12" customWidth="1"/>
  </cols>
  <sheetData>
    <row r="1" spans="1:18" s="7" customFormat="1" ht="25.5" customHeight="1">
      <c r="A1" s="1"/>
      <c r="B1" s="2" t="s">
        <v>5</v>
      </c>
      <c r="C1" s="5"/>
      <c r="D1" s="3"/>
      <c r="E1" s="3"/>
      <c r="F1" s="3"/>
      <c r="G1" s="3"/>
      <c r="H1" s="3"/>
      <c r="I1" s="3"/>
      <c r="J1" s="108" t="s">
        <v>4</v>
      </c>
      <c r="K1" s="108" t="s">
        <v>152</v>
      </c>
      <c r="L1" s="5" t="s">
        <v>153</v>
      </c>
      <c r="P1" s="58"/>
      <c r="R1" s="1"/>
    </row>
    <row r="2" spans="1:18" s="7" customFormat="1" ht="25.5" customHeight="1">
      <c r="A2" s="1"/>
      <c r="B2" s="2" t="s">
        <v>6</v>
      </c>
      <c r="C2" s="5"/>
      <c r="D2" s="3"/>
      <c r="E2" s="3"/>
      <c r="F2" s="3"/>
      <c r="G2" s="3"/>
      <c r="H2" s="3"/>
      <c r="I2" s="3"/>
      <c r="J2" s="5"/>
      <c r="K2" s="5"/>
      <c r="L2" s="5"/>
      <c r="M2" s="5"/>
      <c r="N2" s="5"/>
      <c r="O2" s="5"/>
      <c r="P2" s="5"/>
      <c r="Q2" s="6"/>
      <c r="R2" s="41"/>
    </row>
    <row r="3" spans="1:18" ht="12.75">
      <c r="A3" s="8"/>
      <c r="B3" s="8" t="s">
        <v>1</v>
      </c>
      <c r="C3" s="9" t="s">
        <v>2</v>
      </c>
      <c r="D3" s="9">
        <v>1</v>
      </c>
      <c r="E3" s="9">
        <v>2</v>
      </c>
      <c r="F3" s="9">
        <v>3</v>
      </c>
      <c r="G3" s="9">
        <v>4</v>
      </c>
      <c r="H3" s="9">
        <v>5</v>
      </c>
      <c r="I3" s="42">
        <v>6</v>
      </c>
      <c r="J3" s="43">
        <v>1</v>
      </c>
      <c r="K3" s="43">
        <v>2</v>
      </c>
      <c r="L3" s="43">
        <v>3</v>
      </c>
      <c r="M3" s="43">
        <v>4</v>
      </c>
      <c r="N3" s="43">
        <v>5</v>
      </c>
      <c r="O3" s="43">
        <v>6</v>
      </c>
      <c r="P3" s="9" t="s">
        <v>2</v>
      </c>
      <c r="Q3" s="44" t="s">
        <v>3</v>
      </c>
      <c r="R3" s="45"/>
    </row>
    <row r="4" spans="1:18" ht="12.75">
      <c r="A4" s="13">
        <v>1</v>
      </c>
      <c r="B4" s="30" t="s">
        <v>137</v>
      </c>
      <c r="C4" s="22">
        <f aca="true" t="shared" si="0" ref="C4:C15">SUM(D4:I4)</f>
        <v>1266</v>
      </c>
      <c r="D4" s="21">
        <v>199</v>
      </c>
      <c r="E4" s="21">
        <v>202</v>
      </c>
      <c r="F4" s="21">
        <v>192</v>
      </c>
      <c r="G4" s="21">
        <v>248</v>
      </c>
      <c r="H4" s="21">
        <v>232</v>
      </c>
      <c r="I4" s="21">
        <v>193</v>
      </c>
      <c r="J4" s="21">
        <v>178</v>
      </c>
      <c r="K4" s="21">
        <v>212</v>
      </c>
      <c r="L4" s="21">
        <v>258</v>
      </c>
      <c r="M4" s="21">
        <v>194</v>
      </c>
      <c r="N4" s="21">
        <v>221</v>
      </c>
      <c r="O4" s="21">
        <v>205</v>
      </c>
      <c r="P4" s="22">
        <f>SUM(D4:O4)</f>
        <v>2534</v>
      </c>
      <c r="Q4" s="46">
        <f>AVERAGE(D4:O4)</f>
        <v>211.16666666666666</v>
      </c>
      <c r="R4" s="47"/>
    </row>
    <row r="5" spans="1:18" ht="12.75">
      <c r="A5" s="19">
        <f>A4+1</f>
        <v>2</v>
      </c>
      <c r="B5" s="30" t="s">
        <v>149</v>
      </c>
      <c r="C5" s="22">
        <f t="shared" si="0"/>
        <v>1226</v>
      </c>
      <c r="D5" s="21">
        <v>200</v>
      </c>
      <c r="E5" s="21">
        <v>255</v>
      </c>
      <c r="F5" s="21">
        <v>206</v>
      </c>
      <c r="G5" s="21">
        <v>182</v>
      </c>
      <c r="H5" s="21">
        <v>191</v>
      </c>
      <c r="I5" s="21">
        <v>192</v>
      </c>
      <c r="J5" s="21">
        <v>184</v>
      </c>
      <c r="K5" s="21">
        <v>189</v>
      </c>
      <c r="L5" s="21">
        <v>187</v>
      </c>
      <c r="M5" s="21">
        <v>224</v>
      </c>
      <c r="N5" s="21">
        <v>207</v>
      </c>
      <c r="O5" s="21">
        <v>226</v>
      </c>
      <c r="P5" s="22">
        <f aca="true" t="shared" si="1" ref="P5:P15">SUM(D5:O5)</f>
        <v>2443</v>
      </c>
      <c r="Q5" s="49">
        <f aca="true" t="shared" si="2" ref="Q5:Q15">AVERAGE(D5:O5)</f>
        <v>203.58333333333334</v>
      </c>
      <c r="R5" s="50">
        <f>P5-P4</f>
        <v>-91</v>
      </c>
    </row>
    <row r="6" spans="1:20" ht="13.5" thickBot="1">
      <c r="A6" s="19">
        <f>A5+1</f>
        <v>3</v>
      </c>
      <c r="B6" s="102" t="s">
        <v>139</v>
      </c>
      <c r="C6" s="117">
        <f t="shared" si="0"/>
        <v>1195</v>
      </c>
      <c r="D6" s="104">
        <v>201</v>
      </c>
      <c r="E6" s="104">
        <v>179</v>
      </c>
      <c r="F6" s="104">
        <v>236</v>
      </c>
      <c r="G6" s="104">
        <v>179</v>
      </c>
      <c r="H6" s="104">
        <v>211</v>
      </c>
      <c r="I6" s="104">
        <v>189</v>
      </c>
      <c r="J6" s="104">
        <v>207</v>
      </c>
      <c r="K6" s="104">
        <v>200</v>
      </c>
      <c r="L6" s="104">
        <v>210</v>
      </c>
      <c r="M6" s="104">
        <v>210</v>
      </c>
      <c r="N6" s="104">
        <v>171</v>
      </c>
      <c r="O6" s="104">
        <v>238</v>
      </c>
      <c r="P6" s="117">
        <f t="shared" si="1"/>
        <v>2431</v>
      </c>
      <c r="Q6" s="118">
        <f t="shared" si="2"/>
        <v>202.58333333333334</v>
      </c>
      <c r="R6" s="119">
        <f aca="true" t="shared" si="3" ref="R6:R15">P6-P5</f>
        <v>-12</v>
      </c>
      <c r="S6" s="26"/>
      <c r="T6" s="27"/>
    </row>
    <row r="7" spans="1:19" ht="12.75">
      <c r="A7" s="19">
        <f>A6+1</f>
        <v>4</v>
      </c>
      <c r="B7" s="95" t="s">
        <v>112</v>
      </c>
      <c r="C7" s="16">
        <f t="shared" si="0"/>
        <v>1170</v>
      </c>
      <c r="D7" s="15">
        <v>159</v>
      </c>
      <c r="E7" s="15">
        <v>221</v>
      </c>
      <c r="F7" s="15">
        <v>167</v>
      </c>
      <c r="G7" s="15">
        <v>255</v>
      </c>
      <c r="H7" s="15">
        <v>169</v>
      </c>
      <c r="I7" s="15">
        <v>199</v>
      </c>
      <c r="J7" s="16">
        <v>210</v>
      </c>
      <c r="K7" s="15">
        <v>172</v>
      </c>
      <c r="L7" s="15">
        <v>246</v>
      </c>
      <c r="M7" s="15">
        <v>170</v>
      </c>
      <c r="N7" s="15">
        <v>202</v>
      </c>
      <c r="O7" s="15">
        <v>244</v>
      </c>
      <c r="P7" s="16">
        <f t="shared" si="1"/>
        <v>2414</v>
      </c>
      <c r="Q7" s="49">
        <f t="shared" si="2"/>
        <v>201.16666666666666</v>
      </c>
      <c r="R7" s="50">
        <f t="shared" si="3"/>
        <v>-17</v>
      </c>
      <c r="S7" s="28"/>
    </row>
    <row r="8" spans="1:18" ht="12.75">
      <c r="A8" s="19">
        <f>A7+1</f>
        <v>5</v>
      </c>
      <c r="B8" s="30" t="s">
        <v>146</v>
      </c>
      <c r="C8" s="22">
        <f t="shared" si="0"/>
        <v>1212</v>
      </c>
      <c r="D8" s="21">
        <v>244</v>
      </c>
      <c r="E8" s="21">
        <v>183</v>
      </c>
      <c r="F8" s="21">
        <v>178</v>
      </c>
      <c r="G8" s="21">
        <v>236</v>
      </c>
      <c r="H8" s="21">
        <v>204</v>
      </c>
      <c r="I8" s="21">
        <v>167</v>
      </c>
      <c r="J8" s="21">
        <v>219</v>
      </c>
      <c r="K8" s="21">
        <v>208</v>
      </c>
      <c r="L8" s="21">
        <v>171</v>
      </c>
      <c r="M8" s="21">
        <v>213</v>
      </c>
      <c r="N8" s="21">
        <v>203</v>
      </c>
      <c r="O8" s="21">
        <v>186</v>
      </c>
      <c r="P8" s="22">
        <f t="shared" si="1"/>
        <v>2412</v>
      </c>
      <c r="Q8" s="49">
        <f t="shared" si="2"/>
        <v>201</v>
      </c>
      <c r="R8" s="50">
        <f t="shared" si="3"/>
        <v>-2</v>
      </c>
    </row>
    <row r="9" spans="1:18" ht="12.75">
      <c r="A9" s="19">
        <v>6</v>
      </c>
      <c r="B9" s="30" t="s">
        <v>134</v>
      </c>
      <c r="C9" s="22">
        <f t="shared" si="0"/>
        <v>1167</v>
      </c>
      <c r="D9" s="21">
        <v>208</v>
      </c>
      <c r="E9" s="21">
        <v>196</v>
      </c>
      <c r="F9" s="21">
        <v>190</v>
      </c>
      <c r="G9" s="21">
        <v>202</v>
      </c>
      <c r="H9" s="21">
        <v>213</v>
      </c>
      <c r="I9" s="21">
        <v>158</v>
      </c>
      <c r="J9" s="21">
        <v>205</v>
      </c>
      <c r="K9" s="21">
        <v>203</v>
      </c>
      <c r="L9" s="21">
        <v>167</v>
      </c>
      <c r="M9" s="21">
        <v>229</v>
      </c>
      <c r="N9" s="21">
        <v>218</v>
      </c>
      <c r="O9" s="21">
        <v>222</v>
      </c>
      <c r="P9" s="22">
        <f t="shared" si="1"/>
        <v>2411</v>
      </c>
      <c r="Q9" s="49">
        <f t="shared" si="2"/>
        <v>200.91666666666666</v>
      </c>
      <c r="R9" s="50">
        <f t="shared" si="3"/>
        <v>-1</v>
      </c>
    </row>
    <row r="10" spans="1:18" ht="12.75">
      <c r="A10" s="19">
        <f aca="true" t="shared" si="4" ref="A10:A15">A9+1</f>
        <v>7</v>
      </c>
      <c r="B10" s="53" t="s">
        <v>45</v>
      </c>
      <c r="C10" s="22">
        <f t="shared" si="0"/>
        <v>1186</v>
      </c>
      <c r="D10" s="21">
        <v>214</v>
      </c>
      <c r="E10" s="21">
        <v>184</v>
      </c>
      <c r="F10" s="21">
        <v>211</v>
      </c>
      <c r="G10" s="21">
        <v>220</v>
      </c>
      <c r="H10" s="21">
        <v>187</v>
      </c>
      <c r="I10" s="21">
        <v>170</v>
      </c>
      <c r="J10" s="21">
        <v>192</v>
      </c>
      <c r="K10" s="21">
        <v>207</v>
      </c>
      <c r="L10" s="21">
        <v>167</v>
      </c>
      <c r="M10" s="21">
        <v>209</v>
      </c>
      <c r="N10" s="21">
        <v>232</v>
      </c>
      <c r="O10" s="21">
        <v>152</v>
      </c>
      <c r="P10" s="22">
        <f t="shared" si="1"/>
        <v>2345</v>
      </c>
      <c r="Q10" s="49">
        <f t="shared" si="2"/>
        <v>195.41666666666666</v>
      </c>
      <c r="R10" s="50">
        <f t="shared" si="3"/>
        <v>-66</v>
      </c>
    </row>
    <row r="11" spans="1:18" ht="12.75">
      <c r="A11" s="19">
        <f t="shared" si="4"/>
        <v>8</v>
      </c>
      <c r="B11" s="30" t="s">
        <v>138</v>
      </c>
      <c r="C11" s="22">
        <f t="shared" si="0"/>
        <v>1141</v>
      </c>
      <c r="D11" s="21">
        <v>190</v>
      </c>
      <c r="E11" s="21">
        <v>166</v>
      </c>
      <c r="F11" s="21">
        <v>174</v>
      </c>
      <c r="G11" s="21">
        <v>247</v>
      </c>
      <c r="H11" s="21">
        <v>169</v>
      </c>
      <c r="I11" s="21">
        <v>195</v>
      </c>
      <c r="J11" s="21">
        <v>199</v>
      </c>
      <c r="K11" s="21">
        <v>202</v>
      </c>
      <c r="L11" s="21">
        <v>177</v>
      </c>
      <c r="M11" s="21">
        <v>179</v>
      </c>
      <c r="N11" s="21">
        <v>245</v>
      </c>
      <c r="O11" s="21">
        <v>192</v>
      </c>
      <c r="P11" s="22">
        <f t="shared" si="1"/>
        <v>2335</v>
      </c>
      <c r="Q11" s="49">
        <f t="shared" si="2"/>
        <v>194.58333333333334</v>
      </c>
      <c r="R11" s="50">
        <f t="shared" si="3"/>
        <v>-10</v>
      </c>
    </row>
    <row r="12" spans="1:18" ht="12.75">
      <c r="A12" s="19">
        <f t="shared" si="4"/>
        <v>9</v>
      </c>
      <c r="B12" s="30" t="s">
        <v>132</v>
      </c>
      <c r="C12" s="22">
        <f t="shared" si="0"/>
        <v>1193</v>
      </c>
      <c r="D12" s="21">
        <v>223</v>
      </c>
      <c r="E12" s="21">
        <v>189</v>
      </c>
      <c r="F12" s="21">
        <v>191</v>
      </c>
      <c r="G12" s="21">
        <v>154</v>
      </c>
      <c r="H12" s="21">
        <v>214</v>
      </c>
      <c r="I12" s="21">
        <v>222</v>
      </c>
      <c r="J12" s="21">
        <v>179</v>
      </c>
      <c r="K12" s="21">
        <v>159</v>
      </c>
      <c r="L12" s="21">
        <v>178</v>
      </c>
      <c r="M12" s="21">
        <v>213</v>
      </c>
      <c r="N12" s="21">
        <v>203</v>
      </c>
      <c r="O12" s="21">
        <v>197</v>
      </c>
      <c r="P12" s="22">
        <f t="shared" si="1"/>
        <v>2322</v>
      </c>
      <c r="Q12" s="49">
        <f t="shared" si="2"/>
        <v>193.5</v>
      </c>
      <c r="R12" s="50">
        <f t="shared" si="3"/>
        <v>-13</v>
      </c>
    </row>
    <row r="13" spans="1:18" ht="12.75">
      <c r="A13" s="19">
        <f t="shared" si="4"/>
        <v>10</v>
      </c>
      <c r="B13" s="30" t="s">
        <v>121</v>
      </c>
      <c r="C13" s="22">
        <f t="shared" si="0"/>
        <v>1139</v>
      </c>
      <c r="D13" s="21">
        <v>173</v>
      </c>
      <c r="E13" s="21">
        <v>210</v>
      </c>
      <c r="F13" s="21">
        <v>212</v>
      </c>
      <c r="G13" s="21">
        <v>170</v>
      </c>
      <c r="H13" s="21">
        <v>180</v>
      </c>
      <c r="I13" s="21">
        <v>194</v>
      </c>
      <c r="J13" s="21">
        <v>179</v>
      </c>
      <c r="K13" s="21">
        <v>187</v>
      </c>
      <c r="L13" s="21">
        <v>216</v>
      </c>
      <c r="M13" s="21">
        <v>235</v>
      </c>
      <c r="N13" s="21">
        <v>229</v>
      </c>
      <c r="O13" s="21">
        <v>136</v>
      </c>
      <c r="P13" s="22">
        <f t="shared" si="1"/>
        <v>2321</v>
      </c>
      <c r="Q13" s="49">
        <f t="shared" si="2"/>
        <v>193.41666666666666</v>
      </c>
      <c r="R13" s="50">
        <f t="shared" si="3"/>
        <v>-1</v>
      </c>
    </row>
    <row r="14" spans="1:18" ht="12.75">
      <c r="A14" s="19">
        <f t="shared" si="4"/>
        <v>11</v>
      </c>
      <c r="B14" s="53" t="s">
        <v>37</v>
      </c>
      <c r="C14" s="22">
        <f t="shared" si="0"/>
        <v>1139</v>
      </c>
      <c r="D14" s="21">
        <v>193</v>
      </c>
      <c r="E14" s="21">
        <v>177</v>
      </c>
      <c r="F14" s="82">
        <v>157</v>
      </c>
      <c r="G14" s="82">
        <v>181</v>
      </c>
      <c r="H14" s="82">
        <v>215</v>
      </c>
      <c r="I14" s="82">
        <v>216</v>
      </c>
      <c r="J14" s="21">
        <v>201</v>
      </c>
      <c r="K14" s="21">
        <v>181</v>
      </c>
      <c r="L14" s="21">
        <v>192</v>
      </c>
      <c r="M14" s="21">
        <v>153</v>
      </c>
      <c r="N14" s="21">
        <v>181</v>
      </c>
      <c r="O14" s="21">
        <v>185</v>
      </c>
      <c r="P14" s="22">
        <f t="shared" si="1"/>
        <v>2232</v>
      </c>
      <c r="Q14" s="49">
        <f t="shared" si="2"/>
        <v>186</v>
      </c>
      <c r="R14" s="50">
        <f t="shared" si="3"/>
        <v>-89</v>
      </c>
    </row>
    <row r="15" spans="1:20" ht="12.75">
      <c r="A15" s="19">
        <f t="shared" si="4"/>
        <v>12</v>
      </c>
      <c r="B15" s="30" t="s">
        <v>51</v>
      </c>
      <c r="C15" s="22">
        <f t="shared" si="0"/>
        <v>1143</v>
      </c>
      <c r="D15" s="21">
        <v>170</v>
      </c>
      <c r="E15" s="21">
        <v>202</v>
      </c>
      <c r="F15" s="21">
        <v>161</v>
      </c>
      <c r="G15" s="21">
        <v>182</v>
      </c>
      <c r="H15" s="21">
        <v>236</v>
      </c>
      <c r="I15" s="21">
        <v>192</v>
      </c>
      <c r="J15" s="21">
        <v>181</v>
      </c>
      <c r="K15" s="21">
        <v>170</v>
      </c>
      <c r="L15" s="21">
        <v>182</v>
      </c>
      <c r="M15" s="21">
        <v>153</v>
      </c>
      <c r="N15" s="21">
        <v>160</v>
      </c>
      <c r="O15" s="21">
        <v>135</v>
      </c>
      <c r="P15" s="22">
        <f t="shared" si="1"/>
        <v>2124</v>
      </c>
      <c r="Q15" s="49">
        <f t="shared" si="2"/>
        <v>177</v>
      </c>
      <c r="R15" s="50">
        <f t="shared" si="3"/>
        <v>-108</v>
      </c>
      <c r="T15" s="29"/>
    </row>
    <row r="16" ht="12.75" hidden="1"/>
    <row r="17" ht="12.75" hidden="1"/>
    <row r="18" spans="1:18" s="7" customFormat="1" ht="25.5" customHeight="1">
      <c r="A18" s="1"/>
      <c r="B18" s="2" t="s">
        <v>7</v>
      </c>
      <c r="C18" s="5"/>
      <c r="D18" s="3"/>
      <c r="E18" s="3"/>
      <c r="F18" s="3"/>
      <c r="G18" s="3"/>
      <c r="H18" s="3"/>
      <c r="I18" s="3"/>
      <c r="J18" s="5"/>
      <c r="K18" s="5"/>
      <c r="L18" s="5"/>
      <c r="M18" s="108" t="s">
        <v>152</v>
      </c>
      <c r="N18" s="5" t="s">
        <v>154</v>
      </c>
      <c r="O18" s="5"/>
      <c r="P18" s="5"/>
      <c r="Q18" s="6"/>
      <c r="R18" s="41"/>
    </row>
    <row r="19" spans="1:18" ht="12.75">
      <c r="A19" s="8"/>
      <c r="B19" s="8" t="s">
        <v>1</v>
      </c>
      <c r="C19" s="9" t="s">
        <v>2</v>
      </c>
      <c r="D19" s="9">
        <v>1</v>
      </c>
      <c r="E19" s="9">
        <v>2</v>
      </c>
      <c r="F19" s="9">
        <v>3</v>
      </c>
      <c r="G19" s="9">
        <v>4</v>
      </c>
      <c r="H19" s="9">
        <v>5</v>
      </c>
      <c r="I19" s="42">
        <v>6</v>
      </c>
      <c r="J19" s="43">
        <v>1</v>
      </c>
      <c r="K19" s="43">
        <v>2</v>
      </c>
      <c r="L19" s="43">
        <v>3</v>
      </c>
      <c r="M19" s="43">
        <v>4</v>
      </c>
      <c r="N19" s="43">
        <v>5</v>
      </c>
      <c r="O19" s="43">
        <v>6</v>
      </c>
      <c r="P19" s="9" t="s">
        <v>2</v>
      </c>
      <c r="Q19" s="44" t="s">
        <v>3</v>
      </c>
      <c r="R19" s="45"/>
    </row>
    <row r="20" spans="1:18" ht="12.75">
      <c r="A20" s="13">
        <v>1</v>
      </c>
      <c r="B20" s="34" t="s">
        <v>36</v>
      </c>
      <c r="C20" s="22">
        <f aca="true" t="shared" si="5" ref="C20:C25">SUM(D20:I20)</f>
        <v>1138</v>
      </c>
      <c r="D20" s="66">
        <v>159</v>
      </c>
      <c r="E20" s="67">
        <v>208</v>
      </c>
      <c r="F20" s="67">
        <v>181</v>
      </c>
      <c r="G20" s="67">
        <v>169</v>
      </c>
      <c r="H20" s="67">
        <v>213</v>
      </c>
      <c r="I20" s="67">
        <v>208</v>
      </c>
      <c r="J20" s="21">
        <v>149</v>
      </c>
      <c r="K20" s="21">
        <v>176</v>
      </c>
      <c r="L20" s="21">
        <v>192</v>
      </c>
      <c r="M20" s="21">
        <v>169</v>
      </c>
      <c r="N20" s="121">
        <v>290</v>
      </c>
      <c r="O20" s="21">
        <v>181</v>
      </c>
      <c r="P20" s="22">
        <f aca="true" t="shared" si="6" ref="P20:P25">SUM(D20:O20)</f>
        <v>2295</v>
      </c>
      <c r="Q20" s="49">
        <f aca="true" t="shared" si="7" ref="Q20:Q25">AVERAGE(D20:O20)</f>
        <v>191.25</v>
      </c>
      <c r="R20" s="47"/>
    </row>
    <row r="21" spans="1:18" ht="12.75">
      <c r="A21" s="19">
        <f>A20+1</f>
        <v>2</v>
      </c>
      <c r="B21" s="34" t="s">
        <v>142</v>
      </c>
      <c r="C21" s="22">
        <f t="shared" si="5"/>
        <v>1157</v>
      </c>
      <c r="D21" s="66">
        <v>174</v>
      </c>
      <c r="E21" s="67">
        <v>214</v>
      </c>
      <c r="F21" s="67">
        <v>199</v>
      </c>
      <c r="G21" s="67">
        <v>194</v>
      </c>
      <c r="H21" s="67">
        <v>193</v>
      </c>
      <c r="I21" s="67">
        <v>183</v>
      </c>
      <c r="J21" s="21">
        <v>191</v>
      </c>
      <c r="K21" s="21">
        <v>194</v>
      </c>
      <c r="L21" s="21">
        <v>179</v>
      </c>
      <c r="M21" s="21">
        <v>188</v>
      </c>
      <c r="N21" s="21">
        <v>179</v>
      </c>
      <c r="O21" s="21">
        <v>176</v>
      </c>
      <c r="P21" s="22">
        <f t="shared" si="6"/>
        <v>2264</v>
      </c>
      <c r="Q21" s="49">
        <f t="shared" si="7"/>
        <v>188.66666666666666</v>
      </c>
      <c r="R21" s="50">
        <f>P21-P20</f>
        <v>-31</v>
      </c>
    </row>
    <row r="22" spans="1:20" ht="13.5" thickBot="1">
      <c r="A22" s="101">
        <f>A21+1</f>
        <v>3</v>
      </c>
      <c r="B22" s="123" t="s">
        <v>41</v>
      </c>
      <c r="C22" s="117">
        <f t="shared" si="5"/>
        <v>1068</v>
      </c>
      <c r="D22" s="124">
        <v>160</v>
      </c>
      <c r="E22" s="125">
        <v>170</v>
      </c>
      <c r="F22" s="125">
        <v>213</v>
      </c>
      <c r="G22" s="125">
        <v>159</v>
      </c>
      <c r="H22" s="125">
        <v>197</v>
      </c>
      <c r="I22" s="125">
        <v>169</v>
      </c>
      <c r="J22" s="104">
        <v>214</v>
      </c>
      <c r="K22" s="104">
        <v>175</v>
      </c>
      <c r="L22" s="104">
        <v>216</v>
      </c>
      <c r="M22" s="104">
        <v>200</v>
      </c>
      <c r="N22" s="104">
        <v>168</v>
      </c>
      <c r="O22" s="104">
        <v>181</v>
      </c>
      <c r="P22" s="117">
        <f t="shared" si="6"/>
        <v>2222</v>
      </c>
      <c r="Q22" s="118">
        <f t="shared" si="7"/>
        <v>185.16666666666666</v>
      </c>
      <c r="R22" s="119">
        <f>P22-P21</f>
        <v>-42</v>
      </c>
      <c r="S22" s="26"/>
      <c r="T22" s="27"/>
    </row>
    <row r="23" spans="1:19" ht="12.75">
      <c r="A23" s="13">
        <f>A22+1</f>
        <v>4</v>
      </c>
      <c r="B23" s="122" t="s">
        <v>106</v>
      </c>
      <c r="C23" s="16">
        <f t="shared" si="5"/>
        <v>1161</v>
      </c>
      <c r="D23" s="77">
        <v>209</v>
      </c>
      <c r="E23" s="77">
        <v>169</v>
      </c>
      <c r="F23" s="77">
        <v>200</v>
      </c>
      <c r="G23" s="77">
        <v>195</v>
      </c>
      <c r="H23" s="77">
        <v>193</v>
      </c>
      <c r="I23" s="77">
        <v>195</v>
      </c>
      <c r="J23" s="15">
        <v>159</v>
      </c>
      <c r="K23" s="15">
        <v>159</v>
      </c>
      <c r="L23" s="15">
        <v>131</v>
      </c>
      <c r="M23" s="15">
        <v>165</v>
      </c>
      <c r="N23" s="15">
        <v>194</v>
      </c>
      <c r="O23" s="15">
        <v>185</v>
      </c>
      <c r="P23" s="16">
        <f t="shared" si="6"/>
        <v>2154</v>
      </c>
      <c r="Q23" s="49">
        <f t="shared" si="7"/>
        <v>179.5</v>
      </c>
      <c r="R23" s="50">
        <f>P23-P22</f>
        <v>-68</v>
      </c>
      <c r="S23" s="28"/>
    </row>
    <row r="24" spans="1:18" ht="12.75">
      <c r="A24" s="19">
        <f>A23+1</f>
        <v>5</v>
      </c>
      <c r="B24" s="34" t="s">
        <v>128</v>
      </c>
      <c r="C24" s="22">
        <f t="shared" si="5"/>
        <v>1103</v>
      </c>
      <c r="D24" s="76">
        <v>150</v>
      </c>
      <c r="E24" s="77">
        <v>201</v>
      </c>
      <c r="F24" s="77">
        <v>198</v>
      </c>
      <c r="G24" s="77">
        <v>157</v>
      </c>
      <c r="H24" s="77">
        <v>205</v>
      </c>
      <c r="I24" s="67">
        <v>192</v>
      </c>
      <c r="J24" s="21">
        <v>203</v>
      </c>
      <c r="K24" s="21">
        <v>160</v>
      </c>
      <c r="L24" s="21">
        <v>168</v>
      </c>
      <c r="M24" s="21">
        <v>147</v>
      </c>
      <c r="N24" s="21">
        <v>190</v>
      </c>
      <c r="O24" s="21">
        <v>169</v>
      </c>
      <c r="P24" s="22">
        <f t="shared" si="6"/>
        <v>2140</v>
      </c>
      <c r="Q24" s="49">
        <f t="shared" si="7"/>
        <v>178.33333333333334</v>
      </c>
      <c r="R24" s="50">
        <f>P24-P23</f>
        <v>-14</v>
      </c>
    </row>
    <row r="25" spans="1:18" ht="12.75">
      <c r="A25" s="19">
        <v>6</v>
      </c>
      <c r="B25" s="34" t="s">
        <v>151</v>
      </c>
      <c r="C25" s="22">
        <f t="shared" si="5"/>
        <v>1102</v>
      </c>
      <c r="D25" s="66">
        <v>172</v>
      </c>
      <c r="E25" s="67">
        <v>201</v>
      </c>
      <c r="F25" s="67">
        <v>155</v>
      </c>
      <c r="G25" s="67">
        <v>204</v>
      </c>
      <c r="H25" s="67">
        <v>182</v>
      </c>
      <c r="I25" s="67">
        <v>188</v>
      </c>
      <c r="J25" s="21">
        <v>156</v>
      </c>
      <c r="K25" s="21">
        <v>145</v>
      </c>
      <c r="L25" s="21">
        <v>152</v>
      </c>
      <c r="M25" s="21">
        <v>191</v>
      </c>
      <c r="N25" s="21">
        <v>168</v>
      </c>
      <c r="O25" s="21">
        <v>165</v>
      </c>
      <c r="P25" s="22">
        <f t="shared" si="6"/>
        <v>2079</v>
      </c>
      <c r="Q25" s="49">
        <f t="shared" si="7"/>
        <v>173.25</v>
      </c>
      <c r="R25" s="50">
        <f>P25-P24</f>
        <v>-61</v>
      </c>
    </row>
  </sheetData>
  <conditionalFormatting sqref="Q4:Q15 Q20:Q25 D4:O15 D20:O25">
    <cfRule type="cellIs" priority="1" dxfId="0" operator="between" stopIfTrue="1">
      <formula>200</formula>
      <formula>300</formula>
    </cfRule>
  </conditionalFormatting>
  <printOptions/>
  <pageMargins left="0.75" right="0.75" top="1" bottom="1" header="0.5" footer="0.5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3" sqref="A3"/>
    </sheetView>
  </sheetViews>
  <sheetFormatPr defaultColWidth="9.140625" defaultRowHeight="12.75"/>
  <cols>
    <col min="1" max="1" width="4.140625" style="37" bestFit="1" customWidth="1"/>
    <col min="2" max="2" width="23.00390625" style="38" customWidth="1"/>
    <col min="3" max="5" width="6.140625" style="11" customWidth="1"/>
    <col min="6" max="16384" width="9.140625" style="12" customWidth="1"/>
  </cols>
  <sheetData>
    <row r="1" spans="1:8" s="7" customFormat="1" ht="25.5" customHeight="1">
      <c r="A1" s="1"/>
      <c r="B1" s="2" t="s">
        <v>5</v>
      </c>
      <c r="C1" s="3"/>
      <c r="D1" s="58"/>
      <c r="F1" s="58"/>
      <c r="H1" s="1"/>
    </row>
    <row r="2" spans="1:5" s="7" customFormat="1" ht="25.5" customHeight="1">
      <c r="A2" s="1"/>
      <c r="B2" s="2" t="s">
        <v>6</v>
      </c>
      <c r="C2" s="120"/>
      <c r="D2" s="3"/>
      <c r="E2" s="126" t="s">
        <v>155</v>
      </c>
    </row>
    <row r="3" spans="1:7" ht="12.75">
      <c r="A3" s="8"/>
      <c r="B3" s="8" t="s">
        <v>1</v>
      </c>
      <c r="C3" s="9">
        <v>1</v>
      </c>
      <c r="D3" s="9">
        <v>2</v>
      </c>
      <c r="E3" s="9">
        <v>3</v>
      </c>
      <c r="G3" s="127" t="s">
        <v>159</v>
      </c>
    </row>
    <row r="4" spans="1:7" ht="12.75">
      <c r="A4" s="13">
        <v>1</v>
      </c>
      <c r="B4" s="52" t="s">
        <v>137</v>
      </c>
      <c r="C4" s="14"/>
      <c r="D4" s="15">
        <v>206</v>
      </c>
      <c r="E4" s="15">
        <v>167</v>
      </c>
      <c r="F4" s="37">
        <f>D4+E4</f>
        <v>373</v>
      </c>
      <c r="G4" s="94" t="s">
        <v>162</v>
      </c>
    </row>
    <row r="5" spans="1:7" ht="12.75">
      <c r="A5" s="19">
        <f>A4+1</f>
        <v>2</v>
      </c>
      <c r="B5" s="53" t="s">
        <v>149</v>
      </c>
      <c r="C5" s="20">
        <v>211</v>
      </c>
      <c r="D5" s="21">
        <v>245</v>
      </c>
      <c r="E5" s="21">
        <v>204</v>
      </c>
      <c r="F5" s="37">
        <f>D5+E5</f>
        <v>449</v>
      </c>
      <c r="G5" s="94" t="s">
        <v>161</v>
      </c>
    </row>
    <row r="6" spans="1:7" ht="12.75">
      <c r="A6" s="19">
        <f>A5+1</f>
        <v>3</v>
      </c>
      <c r="B6" s="53" t="s">
        <v>139</v>
      </c>
      <c r="C6" s="20">
        <v>188</v>
      </c>
      <c r="D6" s="21"/>
      <c r="E6" s="21"/>
      <c r="G6" s="94" t="s">
        <v>160</v>
      </c>
    </row>
    <row r="7" spans="1:7" s="7" customFormat="1" ht="25.5" customHeight="1">
      <c r="A7" s="1"/>
      <c r="B7" s="2" t="s">
        <v>7</v>
      </c>
      <c r="D7" s="3"/>
      <c r="E7" s="126" t="s">
        <v>156</v>
      </c>
      <c r="G7" s="58"/>
    </row>
    <row r="8" spans="1:7" ht="12.75">
      <c r="A8" s="8"/>
      <c r="B8" s="8" t="s">
        <v>1</v>
      </c>
      <c r="C8" s="9">
        <v>1</v>
      </c>
      <c r="D8" s="9">
        <v>2</v>
      </c>
      <c r="E8" s="9">
        <v>3</v>
      </c>
      <c r="G8" s="127" t="s">
        <v>159</v>
      </c>
    </row>
    <row r="9" spans="1:7" ht="12.75">
      <c r="A9" s="13">
        <v>1</v>
      </c>
      <c r="B9" s="52" t="s">
        <v>36</v>
      </c>
      <c r="C9" s="14"/>
      <c r="D9" s="15">
        <v>170</v>
      </c>
      <c r="E9" s="15">
        <v>149</v>
      </c>
      <c r="F9" s="37">
        <f>D9+E9</f>
        <v>319</v>
      </c>
      <c r="G9" s="94" t="s">
        <v>162</v>
      </c>
    </row>
    <row r="10" spans="1:7" ht="12.75">
      <c r="A10" s="19">
        <f>A9+1</f>
        <v>2</v>
      </c>
      <c r="B10" s="53" t="s">
        <v>142</v>
      </c>
      <c r="C10" s="20">
        <v>162</v>
      </c>
      <c r="D10" s="21">
        <v>192</v>
      </c>
      <c r="E10" s="21">
        <v>159</v>
      </c>
      <c r="F10" s="37">
        <f>D10+E10</f>
        <v>351</v>
      </c>
      <c r="G10" s="94" t="s">
        <v>161</v>
      </c>
    </row>
    <row r="11" spans="1:7" ht="12.75">
      <c r="A11" s="19">
        <f>A10+1</f>
        <v>3</v>
      </c>
      <c r="B11" s="53" t="s">
        <v>41</v>
      </c>
      <c r="C11" s="20">
        <v>152</v>
      </c>
      <c r="D11" s="21"/>
      <c r="E11" s="21"/>
      <c r="G11" s="94" t="s">
        <v>160</v>
      </c>
    </row>
    <row r="12" spans="1:7" s="7" customFormat="1" ht="25.5" customHeight="1">
      <c r="A12" s="1"/>
      <c r="B12" s="2" t="s">
        <v>8</v>
      </c>
      <c r="D12" s="3"/>
      <c r="E12" s="126" t="s">
        <v>157</v>
      </c>
      <c r="G12" s="3"/>
    </row>
    <row r="13" spans="1:7" ht="12.75">
      <c r="A13" s="8"/>
      <c r="B13" s="8" t="s">
        <v>1</v>
      </c>
      <c r="C13" s="9">
        <v>1</v>
      </c>
      <c r="D13" s="9">
        <v>2</v>
      </c>
      <c r="E13" s="9">
        <v>3</v>
      </c>
      <c r="G13" s="127" t="s">
        <v>159</v>
      </c>
    </row>
    <row r="14" spans="1:7" ht="12.75">
      <c r="A14" s="13">
        <v>1</v>
      </c>
      <c r="B14" s="90" t="s">
        <v>118</v>
      </c>
      <c r="C14" s="14"/>
      <c r="D14" s="15">
        <v>195</v>
      </c>
      <c r="E14" s="15">
        <v>159</v>
      </c>
      <c r="F14" s="37">
        <f>D14+E14</f>
        <v>354</v>
      </c>
      <c r="G14" s="94" t="s">
        <v>162</v>
      </c>
    </row>
    <row r="15" spans="1:7" ht="12.75">
      <c r="A15" s="19">
        <f>A14+1</f>
        <v>2</v>
      </c>
      <c r="B15" s="90" t="s">
        <v>91</v>
      </c>
      <c r="C15" s="20">
        <v>200</v>
      </c>
      <c r="D15" s="21">
        <v>167</v>
      </c>
      <c r="E15" s="21">
        <v>194</v>
      </c>
      <c r="F15" s="37">
        <f>D15+E15</f>
        <v>361</v>
      </c>
      <c r="G15" s="94" t="s">
        <v>161</v>
      </c>
    </row>
    <row r="16" spans="1:7" ht="12.75">
      <c r="A16" s="19">
        <f>A15+1</f>
        <v>3</v>
      </c>
      <c r="B16" s="90" t="s">
        <v>98</v>
      </c>
      <c r="C16" s="20">
        <v>157</v>
      </c>
      <c r="D16" s="21"/>
      <c r="E16" s="21"/>
      <c r="G16" s="94" t="s">
        <v>160</v>
      </c>
    </row>
    <row r="17" spans="1:7" s="7" customFormat="1" ht="25.5" customHeight="1">
      <c r="A17" s="1"/>
      <c r="B17" s="2" t="s">
        <v>9</v>
      </c>
      <c r="D17" s="3"/>
      <c r="E17" s="126" t="s">
        <v>158</v>
      </c>
      <c r="G17" s="3"/>
    </row>
    <row r="18" spans="1:7" ht="12.75">
      <c r="A18" s="8"/>
      <c r="B18" s="8" t="s">
        <v>1</v>
      </c>
      <c r="C18" s="9">
        <v>1</v>
      </c>
      <c r="D18" s="9">
        <v>2</v>
      </c>
      <c r="E18" s="9">
        <v>3</v>
      </c>
      <c r="G18" s="127" t="s">
        <v>159</v>
      </c>
    </row>
    <row r="19" spans="1:7" ht="12.75">
      <c r="A19" s="13">
        <v>1</v>
      </c>
      <c r="B19" s="91" t="s">
        <v>63</v>
      </c>
      <c r="C19" s="14"/>
      <c r="D19" s="15">
        <v>145</v>
      </c>
      <c r="E19" s="15">
        <v>152</v>
      </c>
      <c r="F19" s="37">
        <f>D19+E19</f>
        <v>297</v>
      </c>
      <c r="G19" s="94" t="s">
        <v>162</v>
      </c>
    </row>
    <row r="20" spans="1:7" ht="12.75">
      <c r="A20" s="19">
        <f>A19+1</f>
        <v>2</v>
      </c>
      <c r="B20" s="91" t="s">
        <v>105</v>
      </c>
      <c r="C20" s="20">
        <v>151</v>
      </c>
      <c r="D20" s="21">
        <v>163</v>
      </c>
      <c r="E20" s="21">
        <v>153</v>
      </c>
      <c r="F20" s="37">
        <f>D20+E20</f>
        <v>316</v>
      </c>
      <c r="G20" s="94" t="s">
        <v>161</v>
      </c>
    </row>
    <row r="21" spans="1:7" ht="12.75">
      <c r="A21" s="19">
        <f>A20+1</f>
        <v>3</v>
      </c>
      <c r="B21" s="91" t="s">
        <v>104</v>
      </c>
      <c r="C21" s="20">
        <v>139</v>
      </c>
      <c r="D21" s="21"/>
      <c r="E21" s="21"/>
      <c r="G21" s="94" t="s">
        <v>160</v>
      </c>
    </row>
    <row r="22" ht="12.75">
      <c r="G22" s="11"/>
    </row>
  </sheetData>
  <conditionalFormatting sqref="C4:E6 C9:E11 C14:E16 C19:E21">
    <cfRule type="cellIs" priority="1" dxfId="0" operator="between" stopIfTrue="1">
      <formula>200</formula>
      <formula>300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7"/>
  <sheetViews>
    <sheetView workbookViewId="0" topLeftCell="A1">
      <selection activeCell="A50" sqref="A50"/>
    </sheetView>
  </sheetViews>
  <sheetFormatPr defaultColWidth="9.140625" defaultRowHeight="12.75"/>
  <cols>
    <col min="1" max="1" width="4.8515625" style="131" customWidth="1"/>
    <col min="2" max="2" width="21.8515625" style="129" customWidth="1"/>
    <col min="3" max="16384" width="9.140625" style="129" customWidth="1"/>
  </cols>
  <sheetData>
    <row r="1" ht="18">
      <c r="A1" s="128" t="s">
        <v>163</v>
      </c>
    </row>
    <row r="2" ht="6.75" customHeight="1">
      <c r="A2" s="128"/>
    </row>
    <row r="3" spans="1:2" ht="18">
      <c r="A3" s="128"/>
      <c r="B3" s="130" t="s">
        <v>7</v>
      </c>
    </row>
    <row r="4" ht="4.5" customHeight="1">
      <c r="B4" s="132"/>
    </row>
    <row r="5" spans="1:2" ht="12.75">
      <c r="A5" s="131">
        <v>1</v>
      </c>
      <c r="B5" s="133" t="s">
        <v>142</v>
      </c>
    </row>
    <row r="6" spans="1:2" ht="12.75">
      <c r="A6" s="131">
        <f>A5+1</f>
        <v>2</v>
      </c>
      <c r="B6" s="134" t="s">
        <v>36</v>
      </c>
    </row>
    <row r="7" spans="1:2" ht="12.75">
      <c r="A7" s="131">
        <f aca="true" t="shared" si="0" ref="A7:A14">A6+1</f>
        <v>3</v>
      </c>
      <c r="B7" s="134" t="s">
        <v>41</v>
      </c>
    </row>
    <row r="8" spans="1:2" ht="12.75">
      <c r="A8" s="131">
        <f t="shared" si="0"/>
        <v>4</v>
      </c>
      <c r="B8" s="134" t="s">
        <v>106</v>
      </c>
    </row>
    <row r="9" spans="1:2" ht="12.75">
      <c r="A9" s="131">
        <f t="shared" si="0"/>
        <v>5</v>
      </c>
      <c r="B9" s="134" t="s">
        <v>151</v>
      </c>
    </row>
    <row r="10" spans="1:2" ht="12.75">
      <c r="A10" s="131">
        <f t="shared" si="0"/>
        <v>6</v>
      </c>
      <c r="B10" s="134" t="s">
        <v>33</v>
      </c>
    </row>
    <row r="11" spans="1:2" ht="12.75">
      <c r="A11" s="131">
        <f t="shared" si="0"/>
        <v>7</v>
      </c>
      <c r="B11" s="134" t="s">
        <v>107</v>
      </c>
    </row>
    <row r="12" spans="1:2" ht="12.75">
      <c r="A12" s="131">
        <f t="shared" si="0"/>
        <v>8</v>
      </c>
      <c r="B12" s="134" t="s">
        <v>115</v>
      </c>
    </row>
    <row r="13" spans="1:2" ht="12.75">
      <c r="A13" s="131">
        <f t="shared" si="0"/>
        <v>9</v>
      </c>
      <c r="B13" s="134" t="s">
        <v>59</v>
      </c>
    </row>
    <row r="14" spans="1:2" ht="12.75">
      <c r="A14" s="131">
        <f t="shared" si="0"/>
        <v>10</v>
      </c>
      <c r="B14" s="134" t="s">
        <v>120</v>
      </c>
    </row>
    <row r="15" ht="6" customHeight="1">
      <c r="B15" s="134"/>
    </row>
    <row r="16" spans="1:2" ht="18">
      <c r="A16" s="128"/>
      <c r="B16" s="130" t="s">
        <v>6</v>
      </c>
    </row>
    <row r="17" ht="2.25" customHeight="1"/>
    <row r="18" spans="1:2" ht="12.75">
      <c r="A18" s="131">
        <v>1</v>
      </c>
      <c r="B18" s="133" t="s">
        <v>93</v>
      </c>
    </row>
    <row r="19" spans="1:2" ht="12.75">
      <c r="A19" s="131">
        <f>A18+1</f>
        <v>2</v>
      </c>
      <c r="B19" s="134" t="s">
        <v>13</v>
      </c>
    </row>
    <row r="20" spans="1:2" ht="12.75">
      <c r="A20" s="131">
        <f aca="true" t="shared" si="1" ref="A20:A27">A19+1</f>
        <v>3</v>
      </c>
      <c r="B20" s="134" t="s">
        <v>53</v>
      </c>
    </row>
    <row r="21" spans="1:2" ht="12.75">
      <c r="A21" s="131">
        <f t="shared" si="1"/>
        <v>4</v>
      </c>
      <c r="B21" s="134" t="s">
        <v>21</v>
      </c>
    </row>
    <row r="22" spans="1:2" ht="12.75">
      <c r="A22" s="131">
        <f t="shared" si="1"/>
        <v>5</v>
      </c>
      <c r="B22" s="134" t="s">
        <v>101</v>
      </c>
    </row>
    <row r="23" spans="1:2" ht="12.75">
      <c r="A23" s="131">
        <f t="shared" si="1"/>
        <v>6</v>
      </c>
      <c r="B23" s="134" t="s">
        <v>89</v>
      </c>
    </row>
    <row r="24" spans="1:2" ht="12.75">
      <c r="A24" s="131">
        <f t="shared" si="1"/>
        <v>7</v>
      </c>
      <c r="B24" s="134" t="s">
        <v>64</v>
      </c>
    </row>
    <row r="25" spans="1:2" ht="12.75">
      <c r="A25" s="131">
        <f t="shared" si="1"/>
        <v>8</v>
      </c>
      <c r="B25" s="134" t="s">
        <v>56</v>
      </c>
    </row>
    <row r="26" spans="1:2" ht="12.75">
      <c r="A26" s="131">
        <f t="shared" si="1"/>
        <v>9</v>
      </c>
      <c r="B26" s="134" t="s">
        <v>108</v>
      </c>
    </row>
    <row r="27" spans="1:2" ht="12.75">
      <c r="A27" s="131">
        <f t="shared" si="1"/>
        <v>10</v>
      </c>
      <c r="B27" s="134" t="s">
        <v>140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A1">
      <selection activeCell="A2" sqref="A2"/>
    </sheetView>
  </sheetViews>
  <sheetFormatPr defaultColWidth="9.140625" defaultRowHeight="12.75"/>
  <cols>
    <col min="1" max="1" width="3.8515625" style="37" customWidth="1"/>
    <col min="2" max="2" width="5.140625" style="37" customWidth="1"/>
    <col min="3" max="3" width="23.00390625" style="38" customWidth="1"/>
    <col min="4" max="8" width="6.140625" style="11" bestFit="1" customWidth="1"/>
    <col min="9" max="9" width="7.140625" style="11" bestFit="1" customWidth="1"/>
    <col min="10" max="10" width="7.140625" style="39" bestFit="1" customWidth="1"/>
    <col min="11" max="11" width="9.57421875" style="40" bestFit="1" customWidth="1"/>
    <col min="12" max="12" width="4.00390625" style="11" bestFit="1" customWidth="1"/>
    <col min="13" max="13" width="3.00390625" style="12" bestFit="1" customWidth="1"/>
    <col min="14" max="16384" width="9.140625" style="12" customWidth="1"/>
  </cols>
  <sheetData>
    <row r="1" spans="1:12" s="7" customFormat="1" ht="25.5" customHeight="1">
      <c r="A1" s="1"/>
      <c r="B1" s="1"/>
      <c r="C1" s="2" t="s">
        <v>5</v>
      </c>
      <c r="D1" s="3"/>
      <c r="E1" s="3"/>
      <c r="F1" s="4"/>
      <c r="G1" s="58" t="s">
        <v>10</v>
      </c>
      <c r="I1" s="3"/>
      <c r="K1" s="6"/>
      <c r="L1" s="3"/>
    </row>
    <row r="2" spans="1:11" ht="12.75">
      <c r="A2" s="112"/>
      <c r="B2" s="112"/>
      <c r="C2" s="8" t="s">
        <v>1</v>
      </c>
      <c r="D2" s="9">
        <v>1</v>
      </c>
      <c r="E2" s="9">
        <v>2</v>
      </c>
      <c r="F2" s="9">
        <v>3</v>
      </c>
      <c r="G2" s="9">
        <v>4</v>
      </c>
      <c r="H2" s="9">
        <v>5</v>
      </c>
      <c r="I2" s="9">
        <v>6</v>
      </c>
      <c r="J2" s="9" t="s">
        <v>2</v>
      </c>
      <c r="K2" s="10" t="s">
        <v>3</v>
      </c>
    </row>
    <row r="3" spans="1:12" ht="13.5" thickBot="1">
      <c r="A3" s="113">
        <v>1</v>
      </c>
      <c r="B3" s="113">
        <v>13</v>
      </c>
      <c r="C3" s="95" t="s">
        <v>93</v>
      </c>
      <c r="D3" s="32">
        <v>189</v>
      </c>
      <c r="E3" s="15">
        <v>166</v>
      </c>
      <c r="F3" s="15">
        <v>202</v>
      </c>
      <c r="G3" s="15">
        <v>191</v>
      </c>
      <c r="H3" s="15">
        <v>245</v>
      </c>
      <c r="I3" s="17">
        <v>146</v>
      </c>
      <c r="J3" s="88">
        <f aca="true" t="shared" si="0" ref="J3:J37">SUM(D3:I3)</f>
        <v>1139</v>
      </c>
      <c r="K3" s="49">
        <f aca="true" t="shared" si="1" ref="K3:K37">AVERAGE(D3:I3)</f>
        <v>189.83333333333334</v>
      </c>
      <c r="L3" s="12"/>
    </row>
    <row r="4" spans="1:11" ht="13.5" thickBot="1">
      <c r="A4" s="112">
        <f>A3+1</f>
        <v>2</v>
      </c>
      <c r="B4" s="112">
        <v>15</v>
      </c>
      <c r="C4" s="53" t="s">
        <v>13</v>
      </c>
      <c r="D4" s="20">
        <v>171</v>
      </c>
      <c r="E4" s="21">
        <v>191</v>
      </c>
      <c r="F4" s="82">
        <v>194</v>
      </c>
      <c r="G4" s="84">
        <v>219</v>
      </c>
      <c r="H4" s="82">
        <v>163</v>
      </c>
      <c r="I4" s="83">
        <v>188</v>
      </c>
      <c r="J4" s="88">
        <f t="shared" si="0"/>
        <v>1126</v>
      </c>
      <c r="K4" s="87">
        <f t="shared" si="1"/>
        <v>187.66666666666666</v>
      </c>
    </row>
    <row r="5" spans="1:14" ht="13.5" thickBot="1">
      <c r="A5" s="112">
        <f aca="true" t="shared" si="2" ref="A5:A35">A4+1</f>
        <v>3</v>
      </c>
      <c r="B5" s="112">
        <v>18</v>
      </c>
      <c r="C5" s="53" t="s">
        <v>21</v>
      </c>
      <c r="D5" s="20">
        <v>196</v>
      </c>
      <c r="E5" s="21">
        <v>180</v>
      </c>
      <c r="F5" s="21">
        <v>180</v>
      </c>
      <c r="G5" s="21">
        <v>148</v>
      </c>
      <c r="H5" s="21">
        <v>171</v>
      </c>
      <c r="I5" s="23">
        <v>233</v>
      </c>
      <c r="J5" s="60">
        <f t="shared" si="0"/>
        <v>1108</v>
      </c>
      <c r="K5" s="87">
        <f t="shared" si="1"/>
        <v>184.66666666666666</v>
      </c>
      <c r="M5" s="26"/>
      <c r="N5" s="27"/>
    </row>
    <row r="6" spans="1:13" ht="13.5" thickBot="1">
      <c r="A6" s="112">
        <f t="shared" si="2"/>
        <v>4</v>
      </c>
      <c r="B6" s="112">
        <v>25</v>
      </c>
      <c r="C6" s="30" t="s">
        <v>90</v>
      </c>
      <c r="D6" s="20">
        <v>139</v>
      </c>
      <c r="E6" s="21">
        <v>180</v>
      </c>
      <c r="F6" s="21">
        <v>210</v>
      </c>
      <c r="G6" s="21">
        <v>175</v>
      </c>
      <c r="H6" s="21">
        <v>199</v>
      </c>
      <c r="I6" s="23">
        <v>184</v>
      </c>
      <c r="J6" s="60">
        <f t="shared" si="0"/>
        <v>1087</v>
      </c>
      <c r="K6" s="87">
        <f t="shared" si="1"/>
        <v>181.16666666666666</v>
      </c>
      <c r="M6" s="28"/>
    </row>
    <row r="7" spans="1:11" ht="13.5" thickBot="1">
      <c r="A7" s="112">
        <f t="shared" si="2"/>
        <v>5</v>
      </c>
      <c r="B7" s="112">
        <v>26</v>
      </c>
      <c r="C7" s="30" t="s">
        <v>56</v>
      </c>
      <c r="D7" s="20">
        <v>168</v>
      </c>
      <c r="E7" s="21">
        <v>179</v>
      </c>
      <c r="F7" s="21">
        <v>182</v>
      </c>
      <c r="G7" s="21">
        <v>180</v>
      </c>
      <c r="H7" s="21">
        <v>209</v>
      </c>
      <c r="I7" s="23">
        <v>167</v>
      </c>
      <c r="J7" s="60">
        <f t="shared" si="0"/>
        <v>1085</v>
      </c>
      <c r="K7" s="87">
        <f t="shared" si="1"/>
        <v>180.83333333333334</v>
      </c>
    </row>
    <row r="8" spans="1:11" ht="13.5" thickBot="1">
      <c r="A8" s="112">
        <f t="shared" si="2"/>
        <v>6</v>
      </c>
      <c r="B8" s="112">
        <v>33</v>
      </c>
      <c r="C8" s="30" t="s">
        <v>140</v>
      </c>
      <c r="D8" s="20">
        <v>187</v>
      </c>
      <c r="E8" s="21">
        <v>189</v>
      </c>
      <c r="F8" s="21">
        <v>142</v>
      </c>
      <c r="G8" s="21">
        <v>186</v>
      </c>
      <c r="H8" s="21">
        <v>179</v>
      </c>
      <c r="I8" s="23">
        <v>181</v>
      </c>
      <c r="J8" s="60">
        <f t="shared" si="0"/>
        <v>1064</v>
      </c>
      <c r="K8" s="87">
        <f t="shared" si="1"/>
        <v>177.33333333333334</v>
      </c>
    </row>
    <row r="9" spans="1:11" ht="13.5" thickBot="1">
      <c r="A9" s="112">
        <f t="shared" si="2"/>
        <v>7</v>
      </c>
      <c r="B9" s="112">
        <v>35</v>
      </c>
      <c r="C9" s="53" t="s">
        <v>14</v>
      </c>
      <c r="D9" s="20">
        <v>166</v>
      </c>
      <c r="E9" s="21">
        <v>152</v>
      </c>
      <c r="F9" s="21">
        <v>197</v>
      </c>
      <c r="G9" s="21">
        <v>173</v>
      </c>
      <c r="H9" s="21">
        <v>206</v>
      </c>
      <c r="I9" s="23">
        <v>160</v>
      </c>
      <c r="J9" s="60">
        <f t="shared" si="0"/>
        <v>1054</v>
      </c>
      <c r="K9" s="87">
        <f t="shared" si="1"/>
        <v>175.66666666666666</v>
      </c>
    </row>
    <row r="10" spans="1:11" ht="13.5" thickBot="1">
      <c r="A10" s="112">
        <f t="shared" si="2"/>
        <v>8</v>
      </c>
      <c r="B10" s="112">
        <v>37</v>
      </c>
      <c r="C10" s="30" t="s">
        <v>58</v>
      </c>
      <c r="D10" s="20">
        <v>165</v>
      </c>
      <c r="E10" s="21">
        <v>178</v>
      </c>
      <c r="F10" s="21">
        <v>166</v>
      </c>
      <c r="G10" s="21">
        <v>181</v>
      </c>
      <c r="H10" s="21">
        <v>178</v>
      </c>
      <c r="I10" s="23">
        <v>185</v>
      </c>
      <c r="J10" s="60">
        <f t="shared" si="0"/>
        <v>1053</v>
      </c>
      <c r="K10" s="87">
        <f t="shared" si="1"/>
        <v>175.5</v>
      </c>
    </row>
    <row r="11" spans="1:11" ht="13.5" thickBot="1">
      <c r="A11" s="112">
        <f t="shared" si="2"/>
        <v>9</v>
      </c>
      <c r="B11" s="112">
        <v>38</v>
      </c>
      <c r="C11" s="53" t="s">
        <v>29</v>
      </c>
      <c r="D11" s="32">
        <v>126</v>
      </c>
      <c r="E11" s="15">
        <v>183</v>
      </c>
      <c r="F11" s="15">
        <v>148</v>
      </c>
      <c r="G11" s="15">
        <v>226</v>
      </c>
      <c r="H11" s="15">
        <v>203</v>
      </c>
      <c r="I11" s="17">
        <v>166</v>
      </c>
      <c r="J11" s="60">
        <f t="shared" si="0"/>
        <v>1052</v>
      </c>
      <c r="K11" s="87">
        <f t="shared" si="1"/>
        <v>175.33333333333334</v>
      </c>
    </row>
    <row r="12" spans="1:12" ht="13.5" thickBot="1">
      <c r="A12" s="114">
        <v>1</v>
      </c>
      <c r="B12" s="114">
        <v>8</v>
      </c>
      <c r="C12" s="54" t="s">
        <v>23</v>
      </c>
      <c r="D12" s="66">
        <v>123</v>
      </c>
      <c r="E12" s="67">
        <v>224</v>
      </c>
      <c r="F12" s="67">
        <v>133</v>
      </c>
      <c r="G12" s="67">
        <v>188</v>
      </c>
      <c r="H12" s="67">
        <v>167</v>
      </c>
      <c r="I12" s="68">
        <v>210</v>
      </c>
      <c r="J12" s="60">
        <f t="shared" si="0"/>
        <v>1045</v>
      </c>
      <c r="K12" s="87">
        <f t="shared" si="1"/>
        <v>174.16666666666666</v>
      </c>
      <c r="L12" s="12"/>
    </row>
    <row r="13" spans="1:11" ht="13.5" thickBot="1">
      <c r="A13" s="112">
        <v>10</v>
      </c>
      <c r="B13" s="112">
        <v>43</v>
      </c>
      <c r="C13" s="30" t="s">
        <v>81</v>
      </c>
      <c r="D13" s="20">
        <v>205</v>
      </c>
      <c r="E13" s="21">
        <v>156</v>
      </c>
      <c r="F13" s="21">
        <v>222</v>
      </c>
      <c r="G13" s="21">
        <v>137</v>
      </c>
      <c r="H13" s="21">
        <v>164</v>
      </c>
      <c r="I13" s="23">
        <v>152</v>
      </c>
      <c r="J13" s="60">
        <f t="shared" si="0"/>
        <v>1036</v>
      </c>
      <c r="K13" s="87">
        <f t="shared" si="1"/>
        <v>172.66666666666666</v>
      </c>
    </row>
    <row r="14" spans="1:12" ht="13.5" thickBot="1">
      <c r="A14" s="115">
        <v>1</v>
      </c>
      <c r="B14" s="115">
        <v>1</v>
      </c>
      <c r="C14" s="91" t="s">
        <v>63</v>
      </c>
      <c r="D14" s="73">
        <v>198</v>
      </c>
      <c r="E14" s="85">
        <v>190</v>
      </c>
      <c r="F14" s="74">
        <v>148</v>
      </c>
      <c r="G14" s="74">
        <v>193</v>
      </c>
      <c r="H14" s="74">
        <v>169</v>
      </c>
      <c r="I14" s="75">
        <v>129</v>
      </c>
      <c r="J14" s="60">
        <f t="shared" si="0"/>
        <v>1027</v>
      </c>
      <c r="K14" s="87">
        <f t="shared" si="1"/>
        <v>171.16666666666666</v>
      </c>
      <c r="L14" s="12"/>
    </row>
    <row r="15" spans="1:15" ht="13.5" thickBot="1">
      <c r="A15" s="112">
        <v>11</v>
      </c>
      <c r="B15" s="112">
        <v>48</v>
      </c>
      <c r="C15" s="30" t="s">
        <v>117</v>
      </c>
      <c r="D15" s="20">
        <v>148</v>
      </c>
      <c r="E15" s="21">
        <v>156</v>
      </c>
      <c r="F15" s="21">
        <v>192</v>
      </c>
      <c r="G15" s="21">
        <v>128</v>
      </c>
      <c r="H15" s="21">
        <v>211</v>
      </c>
      <c r="I15" s="23">
        <v>185</v>
      </c>
      <c r="J15" s="60">
        <f t="shared" si="0"/>
        <v>1020</v>
      </c>
      <c r="K15" s="87">
        <f t="shared" si="1"/>
        <v>170</v>
      </c>
      <c r="N15" s="29"/>
      <c r="O15" s="27"/>
    </row>
    <row r="16" spans="1:15" ht="13.5" thickBot="1">
      <c r="A16" s="112">
        <f t="shared" si="2"/>
        <v>12</v>
      </c>
      <c r="B16" s="112">
        <v>50</v>
      </c>
      <c r="C16" s="53" t="s">
        <v>42</v>
      </c>
      <c r="D16" s="20">
        <v>155</v>
      </c>
      <c r="E16" s="21">
        <v>155</v>
      </c>
      <c r="F16" s="21">
        <v>172</v>
      </c>
      <c r="G16" s="21">
        <v>200</v>
      </c>
      <c r="H16" s="21">
        <v>172</v>
      </c>
      <c r="I16" s="23">
        <v>164</v>
      </c>
      <c r="J16" s="60">
        <f t="shared" si="0"/>
        <v>1018</v>
      </c>
      <c r="K16" s="87">
        <f t="shared" si="1"/>
        <v>169.66666666666666</v>
      </c>
      <c r="N16" s="29"/>
      <c r="O16" s="27"/>
    </row>
    <row r="17" spans="1:15" ht="13.5" thickBot="1">
      <c r="A17" s="112">
        <f t="shared" si="2"/>
        <v>13</v>
      </c>
      <c r="B17" s="112">
        <v>53</v>
      </c>
      <c r="C17" s="53" t="s">
        <v>43</v>
      </c>
      <c r="D17" s="20">
        <v>163</v>
      </c>
      <c r="E17" s="21">
        <v>140</v>
      </c>
      <c r="F17" s="21">
        <v>170</v>
      </c>
      <c r="G17" s="21">
        <v>143</v>
      </c>
      <c r="H17" s="21">
        <v>178</v>
      </c>
      <c r="I17" s="23">
        <v>223</v>
      </c>
      <c r="J17" s="60">
        <f t="shared" si="0"/>
        <v>1017</v>
      </c>
      <c r="K17" s="87">
        <f t="shared" si="1"/>
        <v>169.5</v>
      </c>
      <c r="N17" s="29"/>
      <c r="O17" s="27"/>
    </row>
    <row r="18" spans="1:15" ht="13.5" thickBot="1">
      <c r="A18" s="116">
        <v>1</v>
      </c>
      <c r="B18" s="116">
        <v>1</v>
      </c>
      <c r="C18" s="90" t="s">
        <v>118</v>
      </c>
      <c r="D18" s="62">
        <v>187</v>
      </c>
      <c r="E18" s="63">
        <v>199</v>
      </c>
      <c r="F18" s="63">
        <v>135</v>
      </c>
      <c r="G18" s="63">
        <v>171</v>
      </c>
      <c r="H18" s="63">
        <v>176</v>
      </c>
      <c r="I18" s="64">
        <v>146</v>
      </c>
      <c r="J18" s="60">
        <f t="shared" si="0"/>
        <v>1014</v>
      </c>
      <c r="K18" s="87">
        <f t="shared" si="1"/>
        <v>169</v>
      </c>
      <c r="N18" s="31"/>
      <c r="O18" s="27"/>
    </row>
    <row r="19" spans="1:15" ht="13.5" thickBot="1">
      <c r="A19" s="112">
        <v>14</v>
      </c>
      <c r="B19" s="112">
        <v>55</v>
      </c>
      <c r="C19" s="30" t="s">
        <v>99</v>
      </c>
      <c r="D19" s="20">
        <v>180</v>
      </c>
      <c r="E19" s="21">
        <v>155</v>
      </c>
      <c r="F19" s="21">
        <v>134</v>
      </c>
      <c r="G19" s="21">
        <v>178</v>
      </c>
      <c r="H19" s="21">
        <v>193</v>
      </c>
      <c r="I19" s="23">
        <v>168</v>
      </c>
      <c r="J19" s="60">
        <f t="shared" si="0"/>
        <v>1008</v>
      </c>
      <c r="K19" s="87">
        <f t="shared" si="1"/>
        <v>168</v>
      </c>
      <c r="N19" s="29"/>
      <c r="O19" s="27"/>
    </row>
    <row r="20" spans="1:15" ht="13.5" thickBot="1">
      <c r="A20" s="112">
        <f t="shared" si="2"/>
        <v>15</v>
      </c>
      <c r="B20" s="112">
        <v>57</v>
      </c>
      <c r="C20" s="30" t="s">
        <v>57</v>
      </c>
      <c r="D20" s="20">
        <v>137</v>
      </c>
      <c r="E20" s="21">
        <v>146</v>
      </c>
      <c r="F20" s="21">
        <v>214</v>
      </c>
      <c r="G20" s="21">
        <v>152</v>
      </c>
      <c r="H20" s="21">
        <v>200</v>
      </c>
      <c r="I20" s="23">
        <v>155</v>
      </c>
      <c r="J20" s="60">
        <f t="shared" si="0"/>
        <v>1004</v>
      </c>
      <c r="K20" s="87">
        <f t="shared" si="1"/>
        <v>167.33333333333334</v>
      </c>
      <c r="N20" s="29"/>
      <c r="O20" s="27"/>
    </row>
    <row r="21" spans="1:11" ht="13.5" thickBot="1">
      <c r="A21" s="112">
        <f t="shared" si="2"/>
        <v>16</v>
      </c>
      <c r="B21" s="112">
        <v>58</v>
      </c>
      <c r="C21" s="53" t="s">
        <v>28</v>
      </c>
      <c r="D21" s="20">
        <v>180</v>
      </c>
      <c r="E21" s="21">
        <v>202</v>
      </c>
      <c r="F21" s="21">
        <v>158</v>
      </c>
      <c r="G21" s="21">
        <v>160</v>
      </c>
      <c r="H21" s="21">
        <v>184</v>
      </c>
      <c r="I21" s="23">
        <v>120</v>
      </c>
      <c r="J21" s="60">
        <f t="shared" si="0"/>
        <v>1004</v>
      </c>
      <c r="K21" s="87">
        <f t="shared" si="1"/>
        <v>167.33333333333334</v>
      </c>
    </row>
    <row r="22" spans="1:11" ht="13.5" thickBot="1">
      <c r="A22" s="114">
        <v>2</v>
      </c>
      <c r="B22" s="114">
        <v>11</v>
      </c>
      <c r="C22" s="34" t="s">
        <v>115</v>
      </c>
      <c r="D22" s="66">
        <v>191</v>
      </c>
      <c r="E22" s="67">
        <v>189</v>
      </c>
      <c r="F22" s="67">
        <v>172</v>
      </c>
      <c r="G22" s="67">
        <v>149</v>
      </c>
      <c r="H22" s="67">
        <v>159</v>
      </c>
      <c r="I22" s="68">
        <v>144</v>
      </c>
      <c r="J22" s="60">
        <f t="shared" si="0"/>
        <v>1004</v>
      </c>
      <c r="K22" s="87">
        <f t="shared" si="1"/>
        <v>167.33333333333334</v>
      </c>
    </row>
    <row r="23" spans="1:11" ht="13.5" thickBot="1">
      <c r="A23" s="112">
        <v>17</v>
      </c>
      <c r="B23" s="112">
        <v>59</v>
      </c>
      <c r="C23" s="30" t="s">
        <v>31</v>
      </c>
      <c r="D23" s="20">
        <v>188</v>
      </c>
      <c r="E23" s="21">
        <v>124</v>
      </c>
      <c r="F23" s="21">
        <v>166</v>
      </c>
      <c r="G23" s="21">
        <v>168</v>
      </c>
      <c r="H23" s="21">
        <v>180</v>
      </c>
      <c r="I23" s="23">
        <v>176</v>
      </c>
      <c r="J23" s="60">
        <f t="shared" si="0"/>
        <v>1002</v>
      </c>
      <c r="K23" s="87">
        <f t="shared" si="1"/>
        <v>167</v>
      </c>
    </row>
    <row r="24" spans="1:11" ht="13.5" thickBot="1">
      <c r="A24" s="112">
        <f t="shared" si="2"/>
        <v>18</v>
      </c>
      <c r="B24" s="112">
        <v>63</v>
      </c>
      <c r="C24" s="30" t="s">
        <v>95</v>
      </c>
      <c r="D24" s="20">
        <v>150</v>
      </c>
      <c r="E24" s="21">
        <v>166</v>
      </c>
      <c r="F24" s="21">
        <v>183</v>
      </c>
      <c r="G24" s="21">
        <v>134</v>
      </c>
      <c r="H24" s="21">
        <v>189</v>
      </c>
      <c r="I24" s="23">
        <v>169</v>
      </c>
      <c r="J24" s="60">
        <f t="shared" si="0"/>
        <v>991</v>
      </c>
      <c r="K24" s="87">
        <f t="shared" si="1"/>
        <v>165.16666666666666</v>
      </c>
    </row>
    <row r="25" spans="1:11" ht="13.5" thickBot="1">
      <c r="A25" s="112">
        <f t="shared" si="2"/>
        <v>19</v>
      </c>
      <c r="B25" s="112">
        <v>65</v>
      </c>
      <c r="C25" s="30" t="s">
        <v>116</v>
      </c>
      <c r="D25" s="20">
        <v>126</v>
      </c>
      <c r="E25" s="21">
        <v>163</v>
      </c>
      <c r="F25" s="21">
        <v>214</v>
      </c>
      <c r="G25" s="21">
        <v>165</v>
      </c>
      <c r="H25" s="21">
        <v>165</v>
      </c>
      <c r="I25" s="23">
        <v>144</v>
      </c>
      <c r="J25" s="88">
        <f t="shared" si="0"/>
        <v>977</v>
      </c>
      <c r="K25" s="87">
        <f t="shared" si="1"/>
        <v>162.83333333333334</v>
      </c>
    </row>
    <row r="26" spans="1:11" ht="13.5" thickBot="1">
      <c r="A26" s="112">
        <f t="shared" si="2"/>
        <v>20</v>
      </c>
      <c r="B26" s="112">
        <v>66</v>
      </c>
      <c r="C26" s="30" t="s">
        <v>79</v>
      </c>
      <c r="D26" s="20">
        <v>183</v>
      </c>
      <c r="E26" s="21">
        <v>168</v>
      </c>
      <c r="F26" s="21">
        <v>139</v>
      </c>
      <c r="G26" s="21">
        <v>153</v>
      </c>
      <c r="H26" s="21">
        <v>146</v>
      </c>
      <c r="I26" s="23">
        <v>184</v>
      </c>
      <c r="J26" s="60">
        <f t="shared" si="0"/>
        <v>973</v>
      </c>
      <c r="K26" s="87">
        <f t="shared" si="1"/>
        <v>162.16666666666666</v>
      </c>
    </row>
    <row r="27" spans="1:11" ht="13.5" thickBot="1">
      <c r="A27" s="112">
        <f t="shared" si="2"/>
        <v>21</v>
      </c>
      <c r="B27" s="112">
        <v>67</v>
      </c>
      <c r="C27" s="30" t="s">
        <v>30</v>
      </c>
      <c r="D27" s="20">
        <v>182</v>
      </c>
      <c r="E27" s="21">
        <v>161</v>
      </c>
      <c r="F27" s="21">
        <v>166</v>
      </c>
      <c r="G27" s="21">
        <v>195</v>
      </c>
      <c r="H27" s="21">
        <v>137</v>
      </c>
      <c r="I27" s="23">
        <v>130</v>
      </c>
      <c r="J27" s="60">
        <f t="shared" si="0"/>
        <v>971</v>
      </c>
      <c r="K27" s="87">
        <f t="shared" si="1"/>
        <v>161.83333333333334</v>
      </c>
    </row>
    <row r="28" spans="1:11" ht="13.5" thickBot="1">
      <c r="A28" s="114">
        <v>3</v>
      </c>
      <c r="B28" s="114">
        <v>17</v>
      </c>
      <c r="C28" s="34" t="s">
        <v>87</v>
      </c>
      <c r="D28" s="66">
        <v>135</v>
      </c>
      <c r="E28" s="67">
        <v>206</v>
      </c>
      <c r="F28" s="67">
        <v>191</v>
      </c>
      <c r="G28" s="67">
        <v>150</v>
      </c>
      <c r="H28" s="67">
        <v>138</v>
      </c>
      <c r="I28" s="68">
        <v>141</v>
      </c>
      <c r="J28" s="60">
        <f t="shared" si="0"/>
        <v>961</v>
      </c>
      <c r="K28" s="87">
        <f t="shared" si="1"/>
        <v>160.16666666666666</v>
      </c>
    </row>
    <row r="29" spans="1:11" ht="13.5" thickBot="1">
      <c r="A29" s="112">
        <v>22</v>
      </c>
      <c r="B29" s="112">
        <v>70</v>
      </c>
      <c r="C29" s="30" t="s">
        <v>150</v>
      </c>
      <c r="D29" s="20">
        <v>166</v>
      </c>
      <c r="E29" s="21">
        <v>166</v>
      </c>
      <c r="F29" s="21">
        <v>156</v>
      </c>
      <c r="G29" s="21">
        <v>162</v>
      </c>
      <c r="H29" s="21">
        <v>142</v>
      </c>
      <c r="I29" s="23">
        <v>168</v>
      </c>
      <c r="J29" s="60">
        <f t="shared" si="0"/>
        <v>960</v>
      </c>
      <c r="K29" s="87">
        <f t="shared" si="1"/>
        <v>160</v>
      </c>
    </row>
    <row r="30" spans="1:11" ht="13.5" thickBot="1">
      <c r="A30" s="114">
        <v>4</v>
      </c>
      <c r="B30" s="114">
        <v>20</v>
      </c>
      <c r="C30" s="34" t="s">
        <v>25</v>
      </c>
      <c r="D30" s="66">
        <v>131</v>
      </c>
      <c r="E30" s="67">
        <v>181</v>
      </c>
      <c r="F30" s="67">
        <v>138</v>
      </c>
      <c r="G30" s="67">
        <v>153</v>
      </c>
      <c r="H30" s="67">
        <v>168</v>
      </c>
      <c r="I30" s="68">
        <v>175</v>
      </c>
      <c r="J30" s="60">
        <f t="shared" si="0"/>
        <v>946</v>
      </c>
      <c r="K30" s="87">
        <f t="shared" si="1"/>
        <v>157.66666666666666</v>
      </c>
    </row>
    <row r="31" spans="1:11" ht="13.5" thickBot="1">
      <c r="A31" s="114">
        <f t="shared" si="2"/>
        <v>5</v>
      </c>
      <c r="B31" s="114">
        <v>22</v>
      </c>
      <c r="C31" s="34" t="s">
        <v>94</v>
      </c>
      <c r="D31" s="66">
        <v>134</v>
      </c>
      <c r="E31" s="67">
        <v>123</v>
      </c>
      <c r="F31" s="67">
        <v>173</v>
      </c>
      <c r="G31" s="67">
        <v>183</v>
      </c>
      <c r="H31" s="67">
        <v>171</v>
      </c>
      <c r="I31" s="68">
        <v>151</v>
      </c>
      <c r="J31" s="60">
        <f t="shared" si="0"/>
        <v>935</v>
      </c>
      <c r="K31" s="87">
        <f t="shared" si="1"/>
        <v>155.83333333333334</v>
      </c>
    </row>
    <row r="32" spans="1:11" ht="13.5" thickBot="1">
      <c r="A32" s="116">
        <v>2</v>
      </c>
      <c r="B32" s="116">
        <v>4</v>
      </c>
      <c r="C32" s="90" t="s">
        <v>98</v>
      </c>
      <c r="D32" s="62">
        <v>138</v>
      </c>
      <c r="E32" s="63">
        <v>134</v>
      </c>
      <c r="F32" s="63">
        <v>177</v>
      </c>
      <c r="G32" s="63">
        <v>225</v>
      </c>
      <c r="H32" s="63">
        <v>133</v>
      </c>
      <c r="I32" s="64">
        <v>124</v>
      </c>
      <c r="J32" s="60">
        <f t="shared" si="0"/>
        <v>931</v>
      </c>
      <c r="K32" s="87">
        <f t="shared" si="1"/>
        <v>155.16666666666666</v>
      </c>
    </row>
    <row r="33" spans="1:11" ht="13.5" thickBot="1">
      <c r="A33" s="116">
        <f t="shared" si="2"/>
        <v>3</v>
      </c>
      <c r="B33" s="116">
        <v>5</v>
      </c>
      <c r="C33" s="61" t="s">
        <v>17</v>
      </c>
      <c r="D33" s="62">
        <v>135</v>
      </c>
      <c r="E33" s="63">
        <v>162</v>
      </c>
      <c r="F33" s="63">
        <v>129</v>
      </c>
      <c r="G33" s="63">
        <v>165</v>
      </c>
      <c r="H33" s="63">
        <v>152</v>
      </c>
      <c r="I33" s="64">
        <v>181</v>
      </c>
      <c r="J33" s="60">
        <f t="shared" si="0"/>
        <v>924</v>
      </c>
      <c r="K33" s="87">
        <f t="shared" si="1"/>
        <v>154</v>
      </c>
    </row>
    <row r="34" spans="1:11" ht="13.5" thickBot="1">
      <c r="A34" s="112">
        <v>23</v>
      </c>
      <c r="B34" s="112">
        <v>72</v>
      </c>
      <c r="C34" s="30" t="s">
        <v>24</v>
      </c>
      <c r="D34" s="20">
        <v>171</v>
      </c>
      <c r="E34" s="21">
        <v>119</v>
      </c>
      <c r="F34" s="21">
        <v>143</v>
      </c>
      <c r="G34" s="21">
        <v>152</v>
      </c>
      <c r="H34" s="21">
        <v>191</v>
      </c>
      <c r="I34" s="23">
        <v>147</v>
      </c>
      <c r="J34" s="60">
        <f t="shared" si="0"/>
        <v>923</v>
      </c>
      <c r="K34" s="87">
        <f t="shared" si="1"/>
        <v>153.83333333333334</v>
      </c>
    </row>
    <row r="35" spans="1:11" ht="13.5" thickBot="1">
      <c r="A35" s="112">
        <f t="shared" si="2"/>
        <v>24</v>
      </c>
      <c r="B35" s="112">
        <v>80</v>
      </c>
      <c r="C35" s="53" t="s">
        <v>20</v>
      </c>
      <c r="D35" s="20">
        <v>125</v>
      </c>
      <c r="E35" s="21">
        <v>124</v>
      </c>
      <c r="F35" s="21">
        <v>168</v>
      </c>
      <c r="G35" s="21">
        <v>153</v>
      </c>
      <c r="H35" s="21">
        <v>170</v>
      </c>
      <c r="I35" s="23">
        <v>137</v>
      </c>
      <c r="J35" s="60">
        <f t="shared" si="0"/>
        <v>877</v>
      </c>
      <c r="K35" s="87">
        <f t="shared" si="1"/>
        <v>146.16666666666666</v>
      </c>
    </row>
    <row r="36" spans="1:11" ht="13.5" thickBot="1">
      <c r="A36" s="115">
        <v>2</v>
      </c>
      <c r="B36" s="115">
        <v>6</v>
      </c>
      <c r="C36" s="72" t="s">
        <v>44</v>
      </c>
      <c r="D36" s="73">
        <v>163</v>
      </c>
      <c r="E36" s="74">
        <v>132</v>
      </c>
      <c r="F36" s="74">
        <v>140</v>
      </c>
      <c r="G36" s="74">
        <v>140</v>
      </c>
      <c r="H36" s="74">
        <v>140</v>
      </c>
      <c r="I36" s="75">
        <v>159</v>
      </c>
      <c r="J36" s="60">
        <f t="shared" si="0"/>
        <v>874</v>
      </c>
      <c r="K36" s="87">
        <f t="shared" si="1"/>
        <v>145.66666666666666</v>
      </c>
    </row>
    <row r="37" spans="1:11" ht="13.5" thickBot="1">
      <c r="A37" s="114">
        <v>6</v>
      </c>
      <c r="B37" s="114">
        <v>27</v>
      </c>
      <c r="C37" s="54" t="s">
        <v>22</v>
      </c>
      <c r="D37" s="66">
        <v>107</v>
      </c>
      <c r="E37" s="67">
        <v>181</v>
      </c>
      <c r="F37" s="67">
        <v>150</v>
      </c>
      <c r="G37" s="67">
        <v>157</v>
      </c>
      <c r="H37" s="67">
        <v>128</v>
      </c>
      <c r="I37" s="68">
        <v>129</v>
      </c>
      <c r="J37" s="89">
        <f t="shared" si="0"/>
        <v>852</v>
      </c>
      <c r="K37" s="87">
        <f t="shared" si="1"/>
        <v>142</v>
      </c>
    </row>
    <row r="38" spans="1:11" ht="13.5" thickBot="1">
      <c r="A38" s="114">
        <f>A37+1</f>
        <v>7</v>
      </c>
      <c r="B38" s="114">
        <v>28</v>
      </c>
      <c r="C38" s="54" t="s">
        <v>12</v>
      </c>
      <c r="D38" s="69">
        <v>131</v>
      </c>
      <c r="E38" s="70">
        <v>140</v>
      </c>
      <c r="F38" s="70">
        <v>127</v>
      </c>
      <c r="G38" s="70">
        <v>148</v>
      </c>
      <c r="H38" s="70">
        <v>159</v>
      </c>
      <c r="I38" s="71">
        <v>123</v>
      </c>
      <c r="J38" s="89">
        <f>SUM(D38:I38)</f>
        <v>828</v>
      </c>
      <c r="K38" s="87">
        <f>AVERAGE(D38:I38)</f>
        <v>138</v>
      </c>
    </row>
    <row r="39" spans="1:11" ht="13.5" thickBot="1">
      <c r="A39" s="112">
        <v>25</v>
      </c>
      <c r="B39" s="112">
        <v>81</v>
      </c>
      <c r="C39" s="30" t="s">
        <v>80</v>
      </c>
      <c r="D39" s="20">
        <v>161</v>
      </c>
      <c r="E39" s="21">
        <v>134</v>
      </c>
      <c r="F39" s="21">
        <v>92</v>
      </c>
      <c r="G39" s="21">
        <v>145</v>
      </c>
      <c r="H39" s="21">
        <v>143</v>
      </c>
      <c r="I39" s="23">
        <v>152</v>
      </c>
      <c r="J39" s="89">
        <f>SUM(D39:I39)</f>
        <v>827</v>
      </c>
      <c r="K39" s="87">
        <f>AVERAGE(D39:I39)</f>
        <v>137.83333333333334</v>
      </c>
    </row>
    <row r="40" spans="1:11" ht="13.5" thickBot="1">
      <c r="A40" s="115">
        <v>3</v>
      </c>
      <c r="B40" s="115">
        <v>7</v>
      </c>
      <c r="C40" s="72" t="s">
        <v>16</v>
      </c>
      <c r="D40" s="73">
        <v>125</v>
      </c>
      <c r="E40" s="74">
        <v>141</v>
      </c>
      <c r="F40" s="74">
        <v>118</v>
      </c>
      <c r="G40" s="74">
        <v>127</v>
      </c>
      <c r="H40" s="74">
        <v>123</v>
      </c>
      <c r="I40" s="75">
        <v>135</v>
      </c>
      <c r="J40" s="89">
        <f>SUM(D40:I40)</f>
        <v>769</v>
      </c>
      <c r="K40" s="87">
        <f>AVERAGE(D40:I40)</f>
        <v>128.16666666666666</v>
      </c>
    </row>
    <row r="41" spans="1:11" ht="13.5" thickBot="1">
      <c r="A41" s="116">
        <v>4</v>
      </c>
      <c r="B41" s="116">
        <v>9</v>
      </c>
      <c r="C41" s="90" t="s">
        <v>119</v>
      </c>
      <c r="D41" s="62">
        <v>100</v>
      </c>
      <c r="E41" s="63">
        <v>141</v>
      </c>
      <c r="F41" s="63">
        <v>149</v>
      </c>
      <c r="G41" s="63">
        <v>138</v>
      </c>
      <c r="H41" s="63">
        <v>123</v>
      </c>
      <c r="I41" s="64">
        <v>110</v>
      </c>
      <c r="J41" s="89">
        <f>SUM(D41:I41)</f>
        <v>761</v>
      </c>
      <c r="K41" s="87">
        <f>AVERAGE(D41:I41)</f>
        <v>126.83333333333333</v>
      </c>
    </row>
  </sheetData>
  <conditionalFormatting sqref="D3:I41">
    <cfRule type="cellIs" priority="1" dxfId="0" operator="between" stopIfTrue="1">
      <formula>200</formula>
      <formula>300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LatestOil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Kaido</dc:creator>
  <cp:keywords/>
  <dc:description/>
  <cp:lastModifiedBy>Kaido</cp:lastModifiedBy>
  <cp:lastPrinted>2004-04-26T04:59:55Z</cp:lastPrinted>
  <dcterms:created xsi:type="dcterms:W3CDTF">2004-04-21T10:42:14Z</dcterms:created>
  <dcterms:modified xsi:type="dcterms:W3CDTF">2004-04-29T09:04:45Z</dcterms:modified>
  <cp:category/>
  <cp:version/>
  <cp:contentType/>
  <cp:contentStatus/>
</cp:coreProperties>
</file>