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2"/>
  </bookViews>
  <sheets>
    <sheet name="Kõik Sooritused" sheetId="1" r:id="rId1"/>
    <sheet name="Paremusjärjestus" sheetId="2" r:id="rId2"/>
    <sheet name="Finaal" sheetId="3" r:id="rId3"/>
  </sheets>
  <definedNames/>
  <calcPr fullCalcOnLoad="1"/>
</workbook>
</file>

<file path=xl/sharedStrings.xml><?xml version="1.0" encoding="utf-8"?>
<sst xmlns="http://schemas.openxmlformats.org/spreadsheetml/2006/main" count="516" uniqueCount="88">
  <si>
    <t xml:space="preserve"> </t>
  </si>
  <si>
    <t>ser</t>
  </si>
  <si>
    <t>Nimi</t>
  </si>
  <si>
    <t>Summa</t>
  </si>
  <si>
    <t>Keskm.</t>
  </si>
  <si>
    <t>Margus Floren</t>
  </si>
  <si>
    <t>Airis Naur</t>
  </si>
  <si>
    <t>Indrek Krigul</t>
  </si>
  <si>
    <t>Ivo Mäe</t>
  </si>
  <si>
    <t>Eli Vainlo</t>
  </si>
  <si>
    <t>Aleksandr Holst</t>
  </si>
  <si>
    <t>Lembit Tamm</t>
  </si>
  <si>
    <t>Heli Ruuto</t>
  </si>
  <si>
    <t>Ingmar Papstel</t>
  </si>
  <si>
    <t>Leho Aros</t>
  </si>
  <si>
    <t>Liina Allak</t>
  </si>
  <si>
    <t>Triin Lekko</t>
  </si>
  <si>
    <t>Indrek Lekko</t>
  </si>
  <si>
    <t>Toomas Eimla</t>
  </si>
  <si>
    <t>Monika Kalvik</t>
  </si>
  <si>
    <t>Alar Kink</t>
  </si>
  <si>
    <t>Eha Neito</t>
  </si>
  <si>
    <t>Rannu Eimla</t>
  </si>
  <si>
    <t>Kalle Roostik</t>
  </si>
  <si>
    <t>Hilja Roostik</t>
  </si>
  <si>
    <t>Alar Palmar</t>
  </si>
  <si>
    <t>Kati Palmar</t>
  </si>
  <si>
    <t>Mihkel Eimla</t>
  </si>
  <si>
    <t>Brita Neito</t>
  </si>
  <si>
    <t>Larissa Vagel</t>
  </si>
  <si>
    <t>Viljar Lätt</t>
  </si>
  <si>
    <t>Mehed</t>
  </si>
  <si>
    <t>Nr.</t>
  </si>
  <si>
    <t>Sum</t>
  </si>
  <si>
    <t>Keskm</t>
  </si>
  <si>
    <t>Naised</t>
  </si>
  <si>
    <t>Juuniorid</t>
  </si>
  <si>
    <t>eelvoor</t>
  </si>
  <si>
    <t>Keskmine</t>
  </si>
  <si>
    <t>Step-lader</t>
  </si>
  <si>
    <t>5 rada</t>
  </si>
  <si>
    <t>3 rada</t>
  </si>
  <si>
    <t>Lääne-Virumaa MV 2006</t>
  </si>
  <si>
    <t>Janno Vilberg</t>
  </si>
  <si>
    <t>Klass</t>
  </si>
  <si>
    <t>J</t>
  </si>
  <si>
    <t>M</t>
  </si>
  <si>
    <t>N</t>
  </si>
  <si>
    <t>Paarid</t>
  </si>
  <si>
    <t>Nimed</t>
  </si>
  <si>
    <t>Ülle Tihti, Jüri Ristimägi</t>
  </si>
  <si>
    <t>P</t>
  </si>
  <si>
    <t>Triin ja Indrek Lekko</t>
  </si>
  <si>
    <t>Olari Puldre</t>
  </si>
  <si>
    <t>Raimo Papstel</t>
  </si>
  <si>
    <t>Monika Kalvik, Alar  Kink</t>
  </si>
  <si>
    <t>Leho Aros, Janno Vilberg</t>
  </si>
  <si>
    <t>Maarika Kivi</t>
  </si>
  <si>
    <t>Maarika Kivi, Raimo Papstel</t>
  </si>
  <si>
    <t>Kristi Piispea</t>
  </si>
  <si>
    <t>Olev Puldre</t>
  </si>
  <si>
    <t>Eli Vainlo, Ingmar Papstel</t>
  </si>
  <si>
    <t xml:space="preserve">Eli Vainlo </t>
  </si>
  <si>
    <t>Rainer Võsaste</t>
  </si>
  <si>
    <t>Kati Palmar, Alar Palmar</t>
  </si>
  <si>
    <t>Mehis Krigul</t>
  </si>
  <si>
    <t xml:space="preserve">Ülle Tihti </t>
  </si>
  <si>
    <t>Ülle Tihti</t>
  </si>
  <si>
    <t>Jüri Ristimägi</t>
  </si>
  <si>
    <t>Raido Kõiv, Mehis Krigul</t>
  </si>
  <si>
    <t>Peeter Võsaste</t>
  </si>
  <si>
    <t xml:space="preserve">Raido Kõiv </t>
  </si>
  <si>
    <t>Raido Kõiv</t>
  </si>
  <si>
    <t>Ivo Vainola</t>
  </si>
  <si>
    <t>Kaido Klaats</t>
  </si>
  <si>
    <t>Ivo Mäe, Lembit Tamm</t>
  </si>
  <si>
    <t>Rannu Eimla, Eha Neito</t>
  </si>
  <si>
    <t>Ingmar Papstel, Raimo Papstel</t>
  </si>
  <si>
    <t>Sten Lume, Indrek Krigul</t>
  </si>
  <si>
    <t>Rannu Eimla, Mihkel Eimla</t>
  </si>
  <si>
    <t>eelvoorude lõppseis</t>
  </si>
  <si>
    <t>Võite</t>
  </si>
  <si>
    <t>Finaal</t>
  </si>
  <si>
    <t>Ei osale finaalis</t>
  </si>
  <si>
    <t>kell 10.00</t>
  </si>
  <si>
    <t>kell 12.30</t>
  </si>
  <si>
    <t>kell 15.00</t>
  </si>
  <si>
    <t>1 rada</t>
  </si>
</sst>
</file>

<file path=xl/styles.xml><?xml version="1.0" encoding="utf-8"?>
<styleSheet xmlns="http://schemas.openxmlformats.org/spreadsheetml/2006/main">
  <numFmts count="17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dd/mm/yyyy"/>
    <numFmt numFmtId="165" formatCode="_-* #,##0.0\ _k_r_-;\-* #,##0.0\ _k_r_-;_-* &quot;-&quot;??\ _k_r_-;_-@_-"/>
    <numFmt numFmtId="166" formatCode="_(* #,##0.00_);_(* \(#,##0.00\);_(* &quot;-&quot;??_);_(@_)"/>
    <numFmt numFmtId="167" formatCode="_-* #,##0\ _k_r_-;\-* #,##0\ _k_r_-;_-* &quot;-&quot;??\ _k_r_-;_-@_-"/>
    <numFmt numFmtId="168" formatCode="#,##0.00_ ;\-#,##0.00\ "/>
    <numFmt numFmtId="169" formatCode="0.000"/>
    <numFmt numFmtId="170" formatCode="0.0"/>
    <numFmt numFmtId="171" formatCode="#,##0.0_ ;\-#,##0.0\ "/>
    <numFmt numFmtId="172" formatCode="dd/mmm/yyyy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7">
    <xf numFmtId="0" fontId="0" fillId="0" borderId="0" xfId="0" applyAlignment="1">
      <alignment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165" fontId="1" fillId="2" borderId="1" xfId="15" applyNumberFormat="1" applyFont="1" applyFill="1" applyBorder="1" applyAlignment="1">
      <alignment/>
    </xf>
    <xf numFmtId="0" fontId="0" fillId="2" borderId="0" xfId="0" applyFill="1" applyAlignment="1">
      <alignment/>
    </xf>
    <xf numFmtId="164" fontId="0" fillId="2" borderId="1" xfId="0" applyNumberFormat="1" applyFill="1" applyBorder="1" applyAlignment="1">
      <alignment horizontal="center"/>
    </xf>
    <xf numFmtId="1" fontId="0" fillId="2" borderId="1" xfId="0" applyNumberFormat="1" applyFill="1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/>
    </xf>
    <xf numFmtId="165" fontId="0" fillId="2" borderId="1" xfId="15" applyNumberFormat="1" applyFill="1" applyBorder="1" applyAlignment="1">
      <alignment horizontal="center"/>
    </xf>
    <xf numFmtId="0" fontId="0" fillId="2" borderId="1" xfId="0" applyFont="1" applyFill="1" applyBorder="1" applyAlignment="1">
      <alignment/>
    </xf>
    <xf numFmtId="164" fontId="0" fillId="2" borderId="0" xfId="0" applyNumberFormat="1" applyFill="1" applyAlignment="1">
      <alignment horizontal="center"/>
    </xf>
    <xf numFmtId="1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165" fontId="0" fillId="2" borderId="0" xfId="15" applyNumberForma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/>
    </xf>
    <xf numFmtId="165" fontId="0" fillId="2" borderId="1" xfId="15" applyNumberForma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165" fontId="0" fillId="2" borderId="3" xfId="15" applyNumberFormat="1" applyFill="1" applyBorder="1" applyAlignment="1">
      <alignment/>
    </xf>
    <xf numFmtId="0" fontId="0" fillId="2" borderId="5" xfId="0" applyFill="1" applyBorder="1" applyAlignment="1">
      <alignment horizontal="center"/>
    </xf>
    <xf numFmtId="0" fontId="0" fillId="2" borderId="5" xfId="0" applyFill="1" applyBorder="1" applyAlignment="1">
      <alignment/>
    </xf>
    <xf numFmtId="165" fontId="0" fillId="2" borderId="5" xfId="15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165" fontId="0" fillId="2" borderId="0" xfId="15" applyNumberFormat="1" applyFill="1" applyBorder="1" applyAlignment="1">
      <alignment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168" fontId="4" fillId="0" borderId="0" xfId="15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2" borderId="0" xfId="0" applyFill="1" applyAlignment="1">
      <alignment horizontal="left"/>
    </xf>
    <xf numFmtId="14" fontId="6" fillId="2" borderId="0" xfId="0" applyNumberFormat="1" applyFont="1" applyFill="1" applyAlignment="1">
      <alignment horizontal="center"/>
    </xf>
    <xf numFmtId="0" fontId="0" fillId="2" borderId="7" xfId="0" applyFill="1" applyBorder="1" applyAlignment="1">
      <alignment horizontal="left"/>
    </xf>
    <xf numFmtId="165" fontId="0" fillId="2" borderId="3" xfId="15" applyNumberFormat="1" applyFill="1" applyBorder="1" applyAlignment="1">
      <alignment horizontal="center"/>
    </xf>
    <xf numFmtId="165" fontId="0" fillId="2" borderId="5" xfId="15" applyNumberFormat="1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8" xfId="0" applyFill="1" applyBorder="1" applyAlignment="1">
      <alignment/>
    </xf>
    <xf numFmtId="165" fontId="0" fillId="2" borderId="8" xfId="15" applyNumberFormat="1" applyFill="1" applyBorder="1" applyAlignment="1">
      <alignment/>
    </xf>
    <xf numFmtId="0" fontId="0" fillId="2" borderId="3" xfId="0" applyFill="1" applyBorder="1" applyAlignment="1">
      <alignment horizontal="left"/>
    </xf>
    <xf numFmtId="0" fontId="0" fillId="2" borderId="9" xfId="0" applyFill="1" applyBorder="1" applyAlignment="1">
      <alignment horizontal="left"/>
    </xf>
    <xf numFmtId="165" fontId="0" fillId="2" borderId="7" xfId="15" applyNumberFormat="1" applyFont="1" applyFill="1" applyBorder="1" applyAlignment="1">
      <alignment horizontal="left"/>
    </xf>
    <xf numFmtId="165" fontId="0" fillId="2" borderId="10" xfId="15" applyNumberFormat="1" applyFill="1" applyBorder="1" applyAlignment="1">
      <alignment horizontal="left"/>
    </xf>
    <xf numFmtId="165" fontId="0" fillId="2" borderId="11" xfId="15" applyNumberFormat="1" applyFill="1" applyBorder="1" applyAlignment="1">
      <alignment horizontal="left"/>
    </xf>
    <xf numFmtId="165" fontId="0" fillId="2" borderId="12" xfId="15" applyNumberFormat="1" applyFont="1" applyFill="1" applyBorder="1" applyAlignment="1">
      <alignment horizontal="left"/>
    </xf>
    <xf numFmtId="165" fontId="0" fillId="2" borderId="13" xfId="15" applyNumberFormat="1" applyFill="1" applyBorder="1" applyAlignment="1">
      <alignment horizontal="left"/>
    </xf>
    <xf numFmtId="172" fontId="1" fillId="0" borderId="0" xfId="0" applyNumberFormat="1" applyFont="1" applyFill="1" applyAlignment="1">
      <alignment horizontal="center"/>
    </xf>
    <xf numFmtId="165" fontId="0" fillId="2" borderId="14" xfId="15" applyNumberFormat="1" applyFill="1" applyBorder="1" applyAlignment="1">
      <alignment horizontal="left"/>
    </xf>
    <xf numFmtId="0" fontId="0" fillId="2" borderId="4" xfId="0" applyFill="1" applyBorder="1" applyAlignment="1">
      <alignment/>
    </xf>
    <xf numFmtId="165" fontId="0" fillId="2" borderId="4" xfId="15" applyNumberFormat="1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2" borderId="7" xfId="0" applyFill="1" applyBorder="1" applyAlignment="1">
      <alignment/>
    </xf>
    <xf numFmtId="0" fontId="0" fillId="0" borderId="1" xfId="0" applyFont="1" applyFill="1" applyBorder="1" applyAlignment="1">
      <alignment/>
    </xf>
    <xf numFmtId="167" fontId="0" fillId="0" borderId="0" xfId="15" applyNumberFormat="1" applyFont="1" applyFill="1" applyAlignment="1">
      <alignment/>
    </xf>
    <xf numFmtId="167" fontId="0" fillId="0" borderId="1" xfId="0" applyNumberFormat="1" applyFont="1" applyFill="1" applyBorder="1" applyAlignment="1">
      <alignment horizontal="center"/>
    </xf>
    <xf numFmtId="171" fontId="4" fillId="0" borderId="1" xfId="15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left"/>
    </xf>
    <xf numFmtId="0" fontId="0" fillId="2" borderId="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16" xfId="15" applyNumberFormat="1" applyFont="1" applyFill="1" applyBorder="1" applyAlignment="1">
      <alignment horizontal="left"/>
    </xf>
    <xf numFmtId="165" fontId="0" fillId="2" borderId="9" xfId="15" applyNumberFormat="1" applyFill="1" applyBorder="1" applyAlignment="1">
      <alignment horizontal="left"/>
    </xf>
    <xf numFmtId="165" fontId="0" fillId="2" borderId="17" xfId="15" applyNumberFormat="1" applyFill="1" applyBorder="1" applyAlignment="1">
      <alignment horizontal="left"/>
    </xf>
    <xf numFmtId="165" fontId="0" fillId="2" borderId="7" xfId="15" applyNumberFormat="1" applyFont="1" applyFill="1" applyBorder="1" applyAlignment="1">
      <alignment horizontal="left"/>
    </xf>
    <xf numFmtId="165" fontId="0" fillId="2" borderId="10" xfId="15" applyNumberFormat="1" applyFill="1" applyBorder="1" applyAlignment="1">
      <alignment horizontal="left"/>
    </xf>
    <xf numFmtId="165" fontId="0" fillId="2" borderId="11" xfId="15" applyNumberFormat="1" applyFill="1" applyBorder="1" applyAlignment="1">
      <alignment horizontal="left"/>
    </xf>
    <xf numFmtId="165" fontId="0" fillId="2" borderId="10" xfId="15" applyNumberFormat="1" applyFont="1" applyFill="1" applyBorder="1" applyAlignment="1">
      <alignment horizontal="left"/>
    </xf>
    <xf numFmtId="165" fontId="0" fillId="2" borderId="11" xfId="15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b/>
        <i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9"/>
  <sheetViews>
    <sheetView workbookViewId="0" topLeftCell="A154">
      <selection activeCell="A1" sqref="A1"/>
    </sheetView>
  </sheetViews>
  <sheetFormatPr defaultColWidth="9.140625" defaultRowHeight="12.75"/>
  <cols>
    <col min="1" max="1" width="11.421875" style="13" customWidth="1"/>
    <col min="2" max="2" width="8.7109375" style="14" customWidth="1"/>
    <col min="3" max="3" width="5.57421875" style="14" customWidth="1"/>
    <col min="4" max="4" width="26.28125" style="6" customWidth="1"/>
    <col min="5" max="10" width="5.57421875" style="15" customWidth="1"/>
    <col min="11" max="11" width="7.140625" style="15" customWidth="1"/>
    <col min="12" max="12" width="8.8515625" style="16" bestFit="1" customWidth="1"/>
    <col min="13" max="16384" width="9.140625" style="6" customWidth="1"/>
  </cols>
  <sheetData>
    <row r="1" spans="1:12" ht="12.75">
      <c r="A1" s="1" t="s">
        <v>0</v>
      </c>
      <c r="B1" s="2" t="s">
        <v>1</v>
      </c>
      <c r="C1" s="2" t="s">
        <v>44</v>
      </c>
      <c r="D1" s="3" t="s">
        <v>2</v>
      </c>
      <c r="E1" s="4">
        <v>1</v>
      </c>
      <c r="F1" s="4">
        <v>2</v>
      </c>
      <c r="G1" s="4">
        <v>3</v>
      </c>
      <c r="H1" s="4">
        <v>4</v>
      </c>
      <c r="I1" s="4">
        <v>5</v>
      </c>
      <c r="J1" s="4">
        <v>6</v>
      </c>
      <c r="K1" s="4" t="s">
        <v>3</v>
      </c>
      <c r="L1" s="5" t="s">
        <v>4</v>
      </c>
    </row>
    <row r="2" spans="1:12" ht="12.75">
      <c r="A2" s="7">
        <v>38843</v>
      </c>
      <c r="B2" s="8">
        <v>1</v>
      </c>
      <c r="C2" s="8" t="s">
        <v>45</v>
      </c>
      <c r="D2" s="9" t="s">
        <v>27</v>
      </c>
      <c r="E2" s="10">
        <v>177</v>
      </c>
      <c r="F2" s="10">
        <v>142</v>
      </c>
      <c r="G2" s="10">
        <v>170</v>
      </c>
      <c r="H2" s="10">
        <v>146</v>
      </c>
      <c r="I2" s="10">
        <v>181</v>
      </c>
      <c r="J2" s="10">
        <v>179</v>
      </c>
      <c r="K2" s="10">
        <f aca="true" t="shared" si="0" ref="K2:K79">SUM(E2:J2)</f>
        <v>995</v>
      </c>
      <c r="L2" s="11">
        <f>K2/6</f>
        <v>165.83333333333334</v>
      </c>
    </row>
    <row r="3" spans="1:12" ht="12.75">
      <c r="A3" s="7">
        <v>38843</v>
      </c>
      <c r="B3" s="8">
        <v>1</v>
      </c>
      <c r="C3" s="8" t="s">
        <v>46</v>
      </c>
      <c r="D3" s="9" t="s">
        <v>22</v>
      </c>
      <c r="E3" s="10">
        <v>226</v>
      </c>
      <c r="F3" s="10">
        <v>207</v>
      </c>
      <c r="G3" s="10">
        <v>203</v>
      </c>
      <c r="H3" s="10">
        <v>152</v>
      </c>
      <c r="I3" s="10">
        <v>181</v>
      </c>
      <c r="J3" s="10">
        <v>193</v>
      </c>
      <c r="K3" s="10">
        <f t="shared" si="0"/>
        <v>1162</v>
      </c>
      <c r="L3" s="11">
        <f aca="true" t="shared" si="1" ref="L3:L80">K3/6</f>
        <v>193.66666666666666</v>
      </c>
    </row>
    <row r="4" spans="1:12" ht="12.75">
      <c r="A4" s="7">
        <v>38843</v>
      </c>
      <c r="B4" s="8">
        <v>1</v>
      </c>
      <c r="C4" s="8" t="s">
        <v>46</v>
      </c>
      <c r="D4" s="9" t="s">
        <v>25</v>
      </c>
      <c r="E4" s="10">
        <v>149</v>
      </c>
      <c r="F4" s="10">
        <v>129</v>
      </c>
      <c r="G4" s="10">
        <v>211</v>
      </c>
      <c r="H4" s="10">
        <v>177</v>
      </c>
      <c r="I4" s="10">
        <v>201</v>
      </c>
      <c r="J4" s="10">
        <v>145</v>
      </c>
      <c r="K4" s="10">
        <f t="shared" si="0"/>
        <v>1012</v>
      </c>
      <c r="L4" s="11">
        <f t="shared" si="1"/>
        <v>168.66666666666666</v>
      </c>
    </row>
    <row r="5" spans="1:12" ht="12.75">
      <c r="A5" s="7">
        <v>38843</v>
      </c>
      <c r="B5" s="8">
        <v>1</v>
      </c>
      <c r="C5" s="8" t="s">
        <v>46</v>
      </c>
      <c r="D5" s="9" t="s">
        <v>43</v>
      </c>
      <c r="E5" s="10">
        <v>150</v>
      </c>
      <c r="F5" s="10">
        <v>157</v>
      </c>
      <c r="G5" s="10">
        <v>157</v>
      </c>
      <c r="H5" s="10">
        <v>157</v>
      </c>
      <c r="I5" s="10">
        <v>159</v>
      </c>
      <c r="J5" s="10">
        <v>152</v>
      </c>
      <c r="K5" s="10">
        <f t="shared" si="0"/>
        <v>932</v>
      </c>
      <c r="L5" s="11">
        <f t="shared" si="1"/>
        <v>155.33333333333334</v>
      </c>
    </row>
    <row r="6" spans="1:12" ht="12.75">
      <c r="A6" s="7">
        <v>38843</v>
      </c>
      <c r="B6" s="8">
        <v>1</v>
      </c>
      <c r="C6" s="8" t="s">
        <v>47</v>
      </c>
      <c r="D6" s="9" t="s">
        <v>29</v>
      </c>
      <c r="E6" s="10">
        <v>133</v>
      </c>
      <c r="F6" s="10">
        <v>147</v>
      </c>
      <c r="G6" s="10">
        <v>159</v>
      </c>
      <c r="H6" s="10">
        <v>181</v>
      </c>
      <c r="I6" s="10">
        <v>148</v>
      </c>
      <c r="J6" s="10">
        <v>159</v>
      </c>
      <c r="K6" s="10">
        <f t="shared" si="0"/>
        <v>927</v>
      </c>
      <c r="L6" s="11">
        <f t="shared" si="1"/>
        <v>154.5</v>
      </c>
    </row>
    <row r="7" spans="1:12" ht="12.75">
      <c r="A7" s="7">
        <v>38843</v>
      </c>
      <c r="B7" s="8">
        <v>1</v>
      </c>
      <c r="C7" s="8" t="s">
        <v>47</v>
      </c>
      <c r="D7" s="9" t="s">
        <v>26</v>
      </c>
      <c r="E7" s="10">
        <v>137</v>
      </c>
      <c r="F7" s="10">
        <v>146</v>
      </c>
      <c r="G7" s="10">
        <v>147</v>
      </c>
      <c r="H7" s="10">
        <v>120</v>
      </c>
      <c r="I7" s="10">
        <v>191</v>
      </c>
      <c r="J7" s="10">
        <v>166</v>
      </c>
      <c r="K7" s="10">
        <f t="shared" si="0"/>
        <v>907</v>
      </c>
      <c r="L7" s="11">
        <f t="shared" si="1"/>
        <v>151.16666666666666</v>
      </c>
    </row>
    <row r="8" spans="1:12" ht="12.75">
      <c r="A8" s="7">
        <v>38844</v>
      </c>
      <c r="B8" s="8">
        <v>1</v>
      </c>
      <c r="C8" s="8" t="s">
        <v>46</v>
      </c>
      <c r="D8" s="9" t="s">
        <v>5</v>
      </c>
      <c r="E8" s="10">
        <v>170</v>
      </c>
      <c r="F8" s="10">
        <v>199</v>
      </c>
      <c r="G8" s="10">
        <v>169</v>
      </c>
      <c r="H8" s="10">
        <v>193</v>
      </c>
      <c r="I8" s="10">
        <v>167</v>
      </c>
      <c r="J8" s="10">
        <v>155</v>
      </c>
      <c r="K8" s="10">
        <f t="shared" si="0"/>
        <v>1053</v>
      </c>
      <c r="L8" s="11">
        <f t="shared" si="1"/>
        <v>175.5</v>
      </c>
    </row>
    <row r="9" spans="1:12" ht="12.75">
      <c r="A9" s="7">
        <v>38844</v>
      </c>
      <c r="B9" s="8">
        <v>1</v>
      </c>
      <c r="C9" s="8" t="s">
        <v>47</v>
      </c>
      <c r="D9" s="9" t="s">
        <v>6</v>
      </c>
      <c r="E9" s="10">
        <v>150</v>
      </c>
      <c r="F9" s="10">
        <v>140</v>
      </c>
      <c r="G9" s="10">
        <v>164</v>
      </c>
      <c r="H9" s="10">
        <v>138</v>
      </c>
      <c r="I9" s="10">
        <v>150</v>
      </c>
      <c r="J9" s="10">
        <v>108</v>
      </c>
      <c r="K9" s="10">
        <f t="shared" si="0"/>
        <v>850</v>
      </c>
      <c r="L9" s="11">
        <f t="shared" si="1"/>
        <v>141.66666666666666</v>
      </c>
    </row>
    <row r="10" spans="1:12" ht="12.75">
      <c r="A10" s="7">
        <v>38844</v>
      </c>
      <c r="B10" s="8">
        <v>1</v>
      </c>
      <c r="C10" s="8" t="s">
        <v>51</v>
      </c>
      <c r="D10" s="9" t="s">
        <v>50</v>
      </c>
      <c r="E10" s="10">
        <v>170</v>
      </c>
      <c r="F10" s="10">
        <v>148</v>
      </c>
      <c r="G10" s="10">
        <v>179</v>
      </c>
      <c r="H10" s="10">
        <v>148</v>
      </c>
      <c r="I10" s="10">
        <v>234</v>
      </c>
      <c r="J10" s="10">
        <v>211</v>
      </c>
      <c r="K10" s="10">
        <f t="shared" si="0"/>
        <v>1090</v>
      </c>
      <c r="L10" s="11">
        <f t="shared" si="1"/>
        <v>181.66666666666666</v>
      </c>
    </row>
    <row r="11" spans="1:12" ht="12.75">
      <c r="A11" s="7">
        <v>38850</v>
      </c>
      <c r="B11" s="8">
        <v>1</v>
      </c>
      <c r="C11" s="8" t="s">
        <v>45</v>
      </c>
      <c r="D11" s="9" t="s">
        <v>28</v>
      </c>
      <c r="E11" s="10">
        <v>181</v>
      </c>
      <c r="F11" s="10">
        <v>190</v>
      </c>
      <c r="G11" s="10">
        <v>171</v>
      </c>
      <c r="H11" s="10">
        <v>182</v>
      </c>
      <c r="I11" s="10">
        <v>143</v>
      </c>
      <c r="J11" s="10">
        <v>146</v>
      </c>
      <c r="K11" s="10">
        <f aca="true" t="shared" si="2" ref="K11:K20">SUM(E11:J11)</f>
        <v>1013</v>
      </c>
      <c r="L11" s="11">
        <f t="shared" si="1"/>
        <v>168.83333333333334</v>
      </c>
    </row>
    <row r="12" spans="1:12" ht="12.75">
      <c r="A12" s="7">
        <v>38850</v>
      </c>
      <c r="B12" s="8">
        <v>2</v>
      </c>
      <c r="C12" s="8" t="s">
        <v>46</v>
      </c>
      <c r="D12" s="9" t="s">
        <v>5</v>
      </c>
      <c r="E12" s="10">
        <v>183</v>
      </c>
      <c r="F12" s="10">
        <v>198</v>
      </c>
      <c r="G12" s="10">
        <v>168</v>
      </c>
      <c r="H12" s="10">
        <v>194</v>
      </c>
      <c r="I12" s="10">
        <v>177</v>
      </c>
      <c r="J12" s="10">
        <v>164</v>
      </c>
      <c r="K12" s="10">
        <f t="shared" si="2"/>
        <v>1084</v>
      </c>
      <c r="L12" s="11">
        <f t="shared" si="1"/>
        <v>180.66666666666666</v>
      </c>
    </row>
    <row r="13" spans="1:12" ht="12.75">
      <c r="A13" s="7">
        <v>38850</v>
      </c>
      <c r="B13" s="8">
        <v>1</v>
      </c>
      <c r="C13" s="8" t="s">
        <v>46</v>
      </c>
      <c r="D13" s="9" t="s">
        <v>14</v>
      </c>
      <c r="E13" s="10">
        <v>120</v>
      </c>
      <c r="F13" s="10">
        <v>187</v>
      </c>
      <c r="G13" s="10">
        <v>171</v>
      </c>
      <c r="H13" s="10">
        <v>191</v>
      </c>
      <c r="I13" s="10">
        <v>186</v>
      </c>
      <c r="J13" s="10">
        <v>166</v>
      </c>
      <c r="K13" s="10">
        <f t="shared" si="2"/>
        <v>1021</v>
      </c>
      <c r="L13" s="11">
        <f t="shared" si="1"/>
        <v>170.16666666666666</v>
      </c>
    </row>
    <row r="14" spans="1:12" ht="12.75">
      <c r="A14" s="7">
        <v>38850</v>
      </c>
      <c r="B14" s="8">
        <v>2</v>
      </c>
      <c r="C14" s="8" t="s">
        <v>46</v>
      </c>
      <c r="D14" s="9" t="s">
        <v>25</v>
      </c>
      <c r="E14" s="10">
        <v>121</v>
      </c>
      <c r="F14" s="10">
        <v>175</v>
      </c>
      <c r="G14" s="10">
        <v>153</v>
      </c>
      <c r="H14" s="10">
        <v>193</v>
      </c>
      <c r="I14" s="10">
        <v>197</v>
      </c>
      <c r="J14" s="10">
        <v>168</v>
      </c>
      <c r="K14" s="10">
        <f t="shared" si="2"/>
        <v>1007</v>
      </c>
      <c r="L14" s="11">
        <f t="shared" si="1"/>
        <v>167.83333333333334</v>
      </c>
    </row>
    <row r="15" spans="1:12" ht="12.75">
      <c r="A15" s="7">
        <v>38850</v>
      </c>
      <c r="B15" s="8">
        <v>1</v>
      </c>
      <c r="C15" s="8" t="s">
        <v>46</v>
      </c>
      <c r="D15" s="9" t="s">
        <v>20</v>
      </c>
      <c r="E15" s="10">
        <v>201</v>
      </c>
      <c r="F15" s="10">
        <v>223</v>
      </c>
      <c r="G15" s="10">
        <v>141</v>
      </c>
      <c r="H15" s="10"/>
      <c r="I15" s="10"/>
      <c r="J15" s="10"/>
      <c r="K15" s="10">
        <f t="shared" si="2"/>
        <v>565</v>
      </c>
      <c r="L15" s="11">
        <f t="shared" si="1"/>
        <v>94.16666666666667</v>
      </c>
    </row>
    <row r="16" spans="1:12" ht="12.75">
      <c r="A16" s="7">
        <v>38850</v>
      </c>
      <c r="B16" s="8">
        <v>1</v>
      </c>
      <c r="C16" s="8" t="s">
        <v>47</v>
      </c>
      <c r="D16" s="9" t="s">
        <v>21</v>
      </c>
      <c r="E16" s="10">
        <v>159</v>
      </c>
      <c r="F16" s="10">
        <v>155</v>
      </c>
      <c r="G16" s="10">
        <v>144</v>
      </c>
      <c r="H16" s="10">
        <v>161</v>
      </c>
      <c r="I16" s="10">
        <v>201</v>
      </c>
      <c r="J16" s="10">
        <v>178</v>
      </c>
      <c r="K16" s="10">
        <f t="shared" si="2"/>
        <v>998</v>
      </c>
      <c r="L16" s="11">
        <f t="shared" si="1"/>
        <v>166.33333333333334</v>
      </c>
    </row>
    <row r="17" spans="1:12" ht="12.75">
      <c r="A17" s="7">
        <v>38850</v>
      </c>
      <c r="B17" s="8">
        <v>1</v>
      </c>
      <c r="C17" s="8" t="s">
        <v>47</v>
      </c>
      <c r="D17" s="9" t="s">
        <v>15</v>
      </c>
      <c r="E17" s="10">
        <v>158</v>
      </c>
      <c r="F17" s="10">
        <v>168</v>
      </c>
      <c r="G17" s="10">
        <v>160</v>
      </c>
      <c r="H17" s="10">
        <v>170</v>
      </c>
      <c r="I17" s="10">
        <v>159</v>
      </c>
      <c r="J17" s="10">
        <v>126</v>
      </c>
      <c r="K17" s="10">
        <f t="shared" si="2"/>
        <v>941</v>
      </c>
      <c r="L17" s="11">
        <f t="shared" si="1"/>
        <v>156.83333333333334</v>
      </c>
    </row>
    <row r="18" spans="1:12" ht="12.75">
      <c r="A18" s="7">
        <v>38850</v>
      </c>
      <c r="B18" s="8">
        <v>2</v>
      </c>
      <c r="C18" s="8" t="s">
        <v>47</v>
      </c>
      <c r="D18" s="9" t="s">
        <v>6</v>
      </c>
      <c r="E18" s="10">
        <v>131</v>
      </c>
      <c r="F18" s="10">
        <v>130</v>
      </c>
      <c r="G18" s="10">
        <v>170</v>
      </c>
      <c r="H18" s="10">
        <v>149</v>
      </c>
      <c r="I18" s="10">
        <v>151</v>
      </c>
      <c r="J18" s="10">
        <v>157</v>
      </c>
      <c r="K18" s="10">
        <f t="shared" si="2"/>
        <v>888</v>
      </c>
      <c r="L18" s="11">
        <f t="shared" si="1"/>
        <v>148</v>
      </c>
    </row>
    <row r="19" spans="1:12" ht="12.75">
      <c r="A19" s="7">
        <v>38850</v>
      </c>
      <c r="B19" s="8">
        <v>2</v>
      </c>
      <c r="C19" s="8" t="s">
        <v>47</v>
      </c>
      <c r="D19" s="9" t="s">
        <v>26</v>
      </c>
      <c r="E19" s="10">
        <v>99</v>
      </c>
      <c r="F19" s="10">
        <v>159</v>
      </c>
      <c r="G19" s="10">
        <v>146</v>
      </c>
      <c r="H19" s="10">
        <v>141</v>
      </c>
      <c r="I19" s="10">
        <v>136</v>
      </c>
      <c r="J19" s="10">
        <v>150</v>
      </c>
      <c r="K19" s="10">
        <f t="shared" si="2"/>
        <v>831</v>
      </c>
      <c r="L19" s="11">
        <f t="shared" si="1"/>
        <v>138.5</v>
      </c>
    </row>
    <row r="20" spans="1:12" ht="12.75">
      <c r="A20" s="7">
        <v>38850</v>
      </c>
      <c r="B20" s="8">
        <v>1</v>
      </c>
      <c r="C20" s="8" t="s">
        <v>47</v>
      </c>
      <c r="D20" s="9" t="s">
        <v>19</v>
      </c>
      <c r="E20" s="10">
        <v>139</v>
      </c>
      <c r="F20" s="10">
        <v>178</v>
      </c>
      <c r="G20" s="10">
        <v>131</v>
      </c>
      <c r="H20" s="10"/>
      <c r="I20" s="10"/>
      <c r="J20" s="10"/>
      <c r="K20" s="10">
        <f t="shared" si="2"/>
        <v>448</v>
      </c>
      <c r="L20" s="11">
        <f t="shared" si="1"/>
        <v>74.66666666666667</v>
      </c>
    </row>
    <row r="21" spans="1:12" ht="12.75">
      <c r="A21" s="7">
        <v>38851</v>
      </c>
      <c r="B21" s="8">
        <v>2</v>
      </c>
      <c r="C21" s="8" t="s">
        <v>46</v>
      </c>
      <c r="D21" s="9" t="s">
        <v>43</v>
      </c>
      <c r="E21" s="10">
        <v>234</v>
      </c>
      <c r="F21" s="10">
        <v>205</v>
      </c>
      <c r="G21" s="10">
        <v>181</v>
      </c>
      <c r="H21" s="10">
        <v>183</v>
      </c>
      <c r="I21" s="10">
        <v>222</v>
      </c>
      <c r="J21" s="10">
        <v>195</v>
      </c>
      <c r="K21" s="10">
        <f t="shared" si="0"/>
        <v>1220</v>
      </c>
      <c r="L21" s="11">
        <f t="shared" si="1"/>
        <v>203.33333333333334</v>
      </c>
    </row>
    <row r="22" spans="1:12" ht="12.75">
      <c r="A22" s="7">
        <v>38851</v>
      </c>
      <c r="B22" s="8">
        <v>1</v>
      </c>
      <c r="C22" s="8" t="s">
        <v>46</v>
      </c>
      <c r="D22" s="9" t="s">
        <v>23</v>
      </c>
      <c r="E22" s="10">
        <v>201</v>
      </c>
      <c r="F22" s="10">
        <v>235</v>
      </c>
      <c r="G22" s="10">
        <v>181</v>
      </c>
      <c r="H22" s="10">
        <v>179</v>
      </c>
      <c r="I22" s="10">
        <v>232</v>
      </c>
      <c r="J22" s="10">
        <v>148</v>
      </c>
      <c r="K22" s="10">
        <f t="shared" si="0"/>
        <v>1176</v>
      </c>
      <c r="L22" s="11">
        <f t="shared" si="1"/>
        <v>196</v>
      </c>
    </row>
    <row r="23" spans="1:12" ht="12.75">
      <c r="A23" s="7">
        <v>38851</v>
      </c>
      <c r="B23" s="8">
        <v>3</v>
      </c>
      <c r="C23" s="8" t="s">
        <v>46</v>
      </c>
      <c r="D23" s="9" t="s">
        <v>25</v>
      </c>
      <c r="E23" s="10">
        <v>179</v>
      </c>
      <c r="F23" s="10">
        <v>149</v>
      </c>
      <c r="G23" s="10">
        <v>188</v>
      </c>
      <c r="H23" s="10">
        <v>189</v>
      </c>
      <c r="I23" s="10">
        <v>169</v>
      </c>
      <c r="J23" s="10">
        <v>154</v>
      </c>
      <c r="K23" s="10">
        <f t="shared" si="0"/>
        <v>1028</v>
      </c>
      <c r="L23" s="11">
        <f t="shared" si="1"/>
        <v>171.33333333333334</v>
      </c>
    </row>
    <row r="24" spans="1:12" ht="12.75">
      <c r="A24" s="7">
        <v>38851</v>
      </c>
      <c r="B24" s="8">
        <v>1</v>
      </c>
      <c r="C24" s="8" t="s">
        <v>47</v>
      </c>
      <c r="D24" s="9" t="s">
        <v>24</v>
      </c>
      <c r="E24" s="10">
        <v>146</v>
      </c>
      <c r="F24" s="10">
        <v>180</v>
      </c>
      <c r="G24" s="10">
        <v>187</v>
      </c>
      <c r="H24" s="10">
        <v>147</v>
      </c>
      <c r="I24" s="10">
        <v>120</v>
      </c>
      <c r="J24" s="10">
        <v>181</v>
      </c>
      <c r="K24" s="10">
        <f t="shared" si="0"/>
        <v>961</v>
      </c>
      <c r="L24" s="11">
        <f t="shared" si="1"/>
        <v>160.16666666666666</v>
      </c>
    </row>
    <row r="25" spans="1:12" ht="12.75">
      <c r="A25" s="7">
        <v>38851</v>
      </c>
      <c r="B25" s="8">
        <v>3</v>
      </c>
      <c r="C25" s="8" t="s">
        <v>47</v>
      </c>
      <c r="D25" s="9" t="s">
        <v>26</v>
      </c>
      <c r="E25" s="10">
        <v>142</v>
      </c>
      <c r="F25" s="10">
        <v>144</v>
      </c>
      <c r="G25" s="10">
        <v>161</v>
      </c>
      <c r="H25" s="10">
        <v>141</v>
      </c>
      <c r="I25" s="10">
        <v>159</v>
      </c>
      <c r="J25" s="10">
        <v>156</v>
      </c>
      <c r="K25" s="10">
        <f t="shared" si="0"/>
        <v>903</v>
      </c>
      <c r="L25" s="11">
        <f t="shared" si="1"/>
        <v>150.5</v>
      </c>
    </row>
    <row r="26" spans="1:12" ht="12.75">
      <c r="A26" s="7">
        <v>38851</v>
      </c>
      <c r="B26" s="8">
        <v>1</v>
      </c>
      <c r="C26" s="8" t="s">
        <v>51</v>
      </c>
      <c r="D26" s="9" t="s">
        <v>52</v>
      </c>
      <c r="E26" s="10">
        <v>210</v>
      </c>
      <c r="F26" s="10">
        <v>192</v>
      </c>
      <c r="G26" s="10">
        <v>179</v>
      </c>
      <c r="H26" s="10">
        <v>203</v>
      </c>
      <c r="I26" s="10">
        <v>160</v>
      </c>
      <c r="J26" s="10">
        <v>155</v>
      </c>
      <c r="K26" s="10">
        <f t="shared" si="0"/>
        <v>1099</v>
      </c>
      <c r="L26" s="11">
        <f t="shared" si="1"/>
        <v>183.16666666666666</v>
      </c>
    </row>
    <row r="27" spans="1:12" ht="12.75">
      <c r="A27" s="7">
        <v>38851</v>
      </c>
      <c r="B27" s="8">
        <v>2</v>
      </c>
      <c r="C27" s="8" t="s">
        <v>51</v>
      </c>
      <c r="D27" s="9" t="s">
        <v>50</v>
      </c>
      <c r="E27" s="10">
        <v>161</v>
      </c>
      <c r="F27" s="10">
        <v>153</v>
      </c>
      <c r="G27" s="10">
        <v>144</v>
      </c>
      <c r="H27" s="10">
        <v>161</v>
      </c>
      <c r="I27" s="10">
        <v>201</v>
      </c>
      <c r="J27" s="10">
        <v>206</v>
      </c>
      <c r="K27" s="10">
        <f t="shared" si="0"/>
        <v>1026</v>
      </c>
      <c r="L27" s="11">
        <f t="shared" si="1"/>
        <v>171</v>
      </c>
    </row>
    <row r="28" spans="1:12" ht="12.75">
      <c r="A28" s="7">
        <v>38852</v>
      </c>
      <c r="B28" s="8">
        <v>2</v>
      </c>
      <c r="C28" s="8" t="s">
        <v>46</v>
      </c>
      <c r="D28" s="9" t="s">
        <v>22</v>
      </c>
      <c r="E28" s="10">
        <v>246</v>
      </c>
      <c r="F28" s="10">
        <v>216</v>
      </c>
      <c r="G28" s="10">
        <v>218</v>
      </c>
      <c r="H28" s="10">
        <v>215</v>
      </c>
      <c r="I28" s="10">
        <v>203</v>
      </c>
      <c r="J28" s="10">
        <v>156</v>
      </c>
      <c r="K28" s="10">
        <f t="shared" si="0"/>
        <v>1254</v>
      </c>
      <c r="L28" s="11">
        <f t="shared" si="1"/>
        <v>209</v>
      </c>
    </row>
    <row r="29" spans="1:12" ht="12.75">
      <c r="A29" s="7">
        <v>38852</v>
      </c>
      <c r="B29" s="8">
        <v>1</v>
      </c>
      <c r="C29" s="8" t="s">
        <v>46</v>
      </c>
      <c r="D29" s="9" t="s">
        <v>11</v>
      </c>
      <c r="E29" s="10">
        <v>151</v>
      </c>
      <c r="F29" s="10">
        <v>191</v>
      </c>
      <c r="G29" s="10">
        <v>173</v>
      </c>
      <c r="H29" s="10">
        <v>200</v>
      </c>
      <c r="I29" s="10">
        <v>226</v>
      </c>
      <c r="J29" s="10">
        <v>152</v>
      </c>
      <c r="K29" s="10">
        <f t="shared" si="0"/>
        <v>1093</v>
      </c>
      <c r="L29" s="11">
        <f t="shared" si="1"/>
        <v>182.16666666666666</v>
      </c>
    </row>
    <row r="30" spans="1:12" ht="12.75">
      <c r="A30" s="7">
        <v>38852</v>
      </c>
      <c r="B30" s="8">
        <v>2</v>
      </c>
      <c r="C30" s="8" t="s">
        <v>47</v>
      </c>
      <c r="D30" s="9" t="s">
        <v>21</v>
      </c>
      <c r="E30" s="10">
        <v>172</v>
      </c>
      <c r="F30" s="10">
        <v>212</v>
      </c>
      <c r="G30" s="10">
        <v>171</v>
      </c>
      <c r="H30" s="10">
        <v>212</v>
      </c>
      <c r="I30" s="10">
        <v>164</v>
      </c>
      <c r="J30" s="10">
        <v>184</v>
      </c>
      <c r="K30" s="10">
        <f t="shared" si="0"/>
        <v>1115</v>
      </c>
      <c r="L30" s="11">
        <f t="shared" si="1"/>
        <v>185.83333333333334</v>
      </c>
    </row>
    <row r="31" spans="1:12" ht="12.75">
      <c r="A31" s="7">
        <v>38852</v>
      </c>
      <c r="B31" s="8">
        <v>1</v>
      </c>
      <c r="C31" s="8" t="s">
        <v>47</v>
      </c>
      <c r="D31" s="9" t="s">
        <v>12</v>
      </c>
      <c r="E31" s="10">
        <v>127</v>
      </c>
      <c r="F31" s="10">
        <v>136</v>
      </c>
      <c r="G31" s="10">
        <v>159</v>
      </c>
      <c r="H31" s="10">
        <v>165</v>
      </c>
      <c r="I31" s="10">
        <v>156</v>
      </c>
      <c r="J31" s="10">
        <v>91</v>
      </c>
      <c r="K31" s="10">
        <f t="shared" si="0"/>
        <v>834</v>
      </c>
      <c r="L31" s="11">
        <f t="shared" si="1"/>
        <v>139</v>
      </c>
    </row>
    <row r="32" spans="1:12" ht="12.75">
      <c r="A32" s="7">
        <v>38853</v>
      </c>
      <c r="B32" s="8">
        <v>1</v>
      </c>
      <c r="C32" s="8" t="s">
        <v>46</v>
      </c>
      <c r="D32" s="9" t="s">
        <v>8</v>
      </c>
      <c r="E32" s="10">
        <v>197</v>
      </c>
      <c r="F32" s="10">
        <v>204</v>
      </c>
      <c r="G32" s="10">
        <v>244</v>
      </c>
      <c r="H32" s="10">
        <v>213</v>
      </c>
      <c r="I32" s="10">
        <v>199</v>
      </c>
      <c r="J32" s="10">
        <v>181</v>
      </c>
      <c r="K32" s="10">
        <f t="shared" si="0"/>
        <v>1238</v>
      </c>
      <c r="L32" s="11">
        <f t="shared" si="1"/>
        <v>206.33333333333334</v>
      </c>
    </row>
    <row r="33" spans="1:12" ht="12.75">
      <c r="A33" s="7">
        <v>38853</v>
      </c>
      <c r="B33" s="8">
        <v>2</v>
      </c>
      <c r="C33" s="8" t="s">
        <v>46</v>
      </c>
      <c r="D33" s="9" t="s">
        <v>14</v>
      </c>
      <c r="E33" s="10">
        <v>157</v>
      </c>
      <c r="F33" s="10">
        <v>181</v>
      </c>
      <c r="G33" s="10">
        <v>208</v>
      </c>
      <c r="H33" s="10">
        <v>191</v>
      </c>
      <c r="I33" s="10">
        <v>214</v>
      </c>
      <c r="J33" s="10">
        <v>226</v>
      </c>
      <c r="K33" s="10">
        <f t="shared" si="0"/>
        <v>1177</v>
      </c>
      <c r="L33" s="11">
        <f t="shared" si="1"/>
        <v>196.16666666666666</v>
      </c>
    </row>
    <row r="34" spans="1:12" ht="12.75">
      <c r="A34" s="7">
        <v>38854</v>
      </c>
      <c r="B34" s="8">
        <v>1</v>
      </c>
      <c r="C34" s="8" t="s">
        <v>46</v>
      </c>
      <c r="D34" s="9" t="s">
        <v>10</v>
      </c>
      <c r="E34" s="10">
        <v>191</v>
      </c>
      <c r="F34" s="10">
        <v>140</v>
      </c>
      <c r="G34" s="10">
        <v>215</v>
      </c>
      <c r="H34" s="10">
        <v>203</v>
      </c>
      <c r="I34" s="10">
        <v>179</v>
      </c>
      <c r="J34" s="10">
        <v>184</v>
      </c>
      <c r="K34" s="10">
        <f t="shared" si="0"/>
        <v>1112</v>
      </c>
      <c r="L34" s="11">
        <f t="shared" si="1"/>
        <v>185.33333333333334</v>
      </c>
    </row>
    <row r="35" spans="1:12" ht="12.75">
      <c r="A35" s="7">
        <v>38854</v>
      </c>
      <c r="B35" s="8">
        <v>1</v>
      </c>
      <c r="C35" s="8" t="s">
        <v>46</v>
      </c>
      <c r="D35" s="9" t="s">
        <v>7</v>
      </c>
      <c r="E35" s="10">
        <v>160</v>
      </c>
      <c r="F35" s="10">
        <v>226</v>
      </c>
      <c r="G35" s="10">
        <v>168</v>
      </c>
      <c r="H35" s="10">
        <v>172</v>
      </c>
      <c r="I35" s="10">
        <v>167</v>
      </c>
      <c r="J35" s="10">
        <v>215</v>
      </c>
      <c r="K35" s="10">
        <f t="shared" si="0"/>
        <v>1108</v>
      </c>
      <c r="L35" s="11">
        <f t="shared" si="1"/>
        <v>184.66666666666666</v>
      </c>
    </row>
    <row r="36" spans="1:12" ht="12.75">
      <c r="A36" s="7">
        <v>38855</v>
      </c>
      <c r="B36" s="8">
        <v>1</v>
      </c>
      <c r="C36" s="8" t="s">
        <v>46</v>
      </c>
      <c r="D36" s="9" t="s">
        <v>30</v>
      </c>
      <c r="E36" s="10">
        <v>167</v>
      </c>
      <c r="F36" s="10">
        <v>158</v>
      </c>
      <c r="G36" s="10">
        <v>191</v>
      </c>
      <c r="H36" s="10">
        <v>119</v>
      </c>
      <c r="I36" s="10">
        <v>204</v>
      </c>
      <c r="J36" s="10">
        <v>141</v>
      </c>
      <c r="K36" s="10">
        <f t="shared" si="0"/>
        <v>980</v>
      </c>
      <c r="L36" s="11">
        <f t="shared" si="1"/>
        <v>163.33333333333334</v>
      </c>
    </row>
    <row r="37" spans="1:12" ht="12.75">
      <c r="A37" s="7">
        <v>38855</v>
      </c>
      <c r="B37" s="8">
        <v>1</v>
      </c>
      <c r="C37" s="8" t="s">
        <v>46</v>
      </c>
      <c r="D37" s="9" t="s">
        <v>53</v>
      </c>
      <c r="E37" s="10">
        <v>132</v>
      </c>
      <c r="F37" s="10">
        <v>120</v>
      </c>
      <c r="G37" s="10">
        <v>151</v>
      </c>
      <c r="H37" s="10">
        <v>165</v>
      </c>
      <c r="I37" s="10">
        <v>146</v>
      </c>
      <c r="J37" s="10">
        <v>137</v>
      </c>
      <c r="K37" s="10">
        <f t="shared" si="0"/>
        <v>851</v>
      </c>
      <c r="L37" s="11">
        <f t="shared" si="1"/>
        <v>141.83333333333334</v>
      </c>
    </row>
    <row r="38" spans="1:12" ht="12.75">
      <c r="A38" s="7">
        <v>38856</v>
      </c>
      <c r="B38" s="8">
        <v>2</v>
      </c>
      <c r="C38" s="8" t="s">
        <v>46</v>
      </c>
      <c r="D38" s="9" t="s">
        <v>20</v>
      </c>
      <c r="E38" s="10">
        <v>153</v>
      </c>
      <c r="F38" s="10">
        <v>215</v>
      </c>
      <c r="G38" s="10">
        <v>213</v>
      </c>
      <c r="H38" s="10">
        <v>194</v>
      </c>
      <c r="I38" s="10">
        <v>150</v>
      </c>
      <c r="J38" s="10">
        <v>225</v>
      </c>
      <c r="K38" s="10">
        <f t="shared" si="0"/>
        <v>1150</v>
      </c>
      <c r="L38" s="11">
        <f t="shared" si="1"/>
        <v>191.66666666666666</v>
      </c>
    </row>
    <row r="39" spans="1:12" ht="12.75">
      <c r="A39" s="7">
        <v>38856</v>
      </c>
      <c r="B39" s="8">
        <v>2</v>
      </c>
      <c r="C39" s="8" t="s">
        <v>47</v>
      </c>
      <c r="D39" s="9" t="s">
        <v>19</v>
      </c>
      <c r="E39" s="10">
        <v>185</v>
      </c>
      <c r="F39" s="10">
        <v>168</v>
      </c>
      <c r="G39" s="10">
        <v>153</v>
      </c>
      <c r="H39" s="10">
        <v>132</v>
      </c>
      <c r="I39" s="10">
        <v>185</v>
      </c>
      <c r="J39" s="10">
        <v>170</v>
      </c>
      <c r="K39" s="10">
        <f t="shared" si="0"/>
        <v>993</v>
      </c>
      <c r="L39" s="11">
        <f t="shared" si="1"/>
        <v>165.5</v>
      </c>
    </row>
    <row r="40" spans="1:12" ht="12.75">
      <c r="A40" s="7">
        <v>38858</v>
      </c>
      <c r="B40" s="8">
        <v>1</v>
      </c>
      <c r="C40" s="8" t="s">
        <v>45</v>
      </c>
      <c r="D40" s="9" t="s">
        <v>16</v>
      </c>
      <c r="E40" s="10">
        <v>180</v>
      </c>
      <c r="F40" s="10">
        <v>209</v>
      </c>
      <c r="G40" s="10">
        <v>162</v>
      </c>
      <c r="H40" s="10">
        <v>168</v>
      </c>
      <c r="I40" s="10">
        <v>170</v>
      </c>
      <c r="J40" s="10">
        <v>150</v>
      </c>
      <c r="K40" s="10">
        <f t="shared" si="0"/>
        <v>1039</v>
      </c>
      <c r="L40" s="11">
        <f t="shared" si="1"/>
        <v>173.16666666666666</v>
      </c>
    </row>
    <row r="41" spans="1:12" ht="12.75">
      <c r="A41" s="7">
        <v>38858</v>
      </c>
      <c r="B41" s="8">
        <v>2</v>
      </c>
      <c r="C41" s="8" t="s">
        <v>45</v>
      </c>
      <c r="D41" s="9" t="s">
        <v>28</v>
      </c>
      <c r="E41" s="10">
        <v>149</v>
      </c>
      <c r="F41" s="10">
        <v>174</v>
      </c>
      <c r="G41" s="10">
        <v>147</v>
      </c>
      <c r="H41" s="10">
        <v>111</v>
      </c>
      <c r="I41" s="10">
        <v>168</v>
      </c>
      <c r="J41" s="10">
        <v>134</v>
      </c>
      <c r="K41" s="10">
        <f t="shared" si="0"/>
        <v>883</v>
      </c>
      <c r="L41" s="11">
        <f t="shared" si="1"/>
        <v>147.16666666666666</v>
      </c>
    </row>
    <row r="42" spans="1:12" ht="12.75">
      <c r="A42" s="7">
        <v>38858</v>
      </c>
      <c r="B42" s="8">
        <v>1</v>
      </c>
      <c r="C42" s="8" t="s">
        <v>46</v>
      </c>
      <c r="D42" s="9" t="s">
        <v>17</v>
      </c>
      <c r="E42" s="10">
        <v>195</v>
      </c>
      <c r="F42" s="10">
        <v>151</v>
      </c>
      <c r="G42" s="10">
        <v>161</v>
      </c>
      <c r="H42" s="10">
        <v>190</v>
      </c>
      <c r="I42" s="10">
        <v>155</v>
      </c>
      <c r="J42" s="10">
        <v>146</v>
      </c>
      <c r="K42" s="10">
        <f t="shared" si="0"/>
        <v>998</v>
      </c>
      <c r="L42" s="11">
        <f t="shared" si="1"/>
        <v>166.33333333333334</v>
      </c>
    </row>
    <row r="43" spans="1:12" ht="12.75">
      <c r="A43" s="7">
        <v>38858</v>
      </c>
      <c r="B43" s="8">
        <v>3</v>
      </c>
      <c r="C43" s="8" t="s">
        <v>47</v>
      </c>
      <c r="D43" s="9" t="s">
        <v>21</v>
      </c>
      <c r="E43" s="10">
        <v>155</v>
      </c>
      <c r="F43" s="10">
        <v>148</v>
      </c>
      <c r="G43" s="10">
        <v>203</v>
      </c>
      <c r="H43" s="10">
        <v>146</v>
      </c>
      <c r="I43" s="10">
        <v>150</v>
      </c>
      <c r="J43" s="10">
        <v>157</v>
      </c>
      <c r="K43" s="10">
        <f>SUM(E43:J43)</f>
        <v>959</v>
      </c>
      <c r="L43" s="11">
        <f t="shared" si="1"/>
        <v>159.83333333333334</v>
      </c>
    </row>
    <row r="44" spans="1:12" ht="12.75">
      <c r="A44" s="7">
        <v>38860</v>
      </c>
      <c r="B44" s="8">
        <v>2</v>
      </c>
      <c r="C44" s="8" t="s">
        <v>46</v>
      </c>
      <c r="D44" s="9" t="s">
        <v>7</v>
      </c>
      <c r="E44" s="10">
        <v>243</v>
      </c>
      <c r="F44" s="10">
        <v>245</v>
      </c>
      <c r="G44" s="10">
        <v>200</v>
      </c>
      <c r="H44" s="10">
        <v>168</v>
      </c>
      <c r="I44" s="10">
        <v>166</v>
      </c>
      <c r="J44" s="10">
        <v>217</v>
      </c>
      <c r="K44" s="10">
        <f>SUM(E44:J44)</f>
        <v>1239</v>
      </c>
      <c r="L44" s="11">
        <f t="shared" si="1"/>
        <v>206.5</v>
      </c>
    </row>
    <row r="45" spans="1:12" ht="12.75">
      <c r="A45" s="7">
        <v>38860</v>
      </c>
      <c r="B45" s="8">
        <v>1</v>
      </c>
      <c r="C45" s="8" t="s">
        <v>46</v>
      </c>
      <c r="D45" s="9" t="s">
        <v>54</v>
      </c>
      <c r="E45" s="10">
        <v>144</v>
      </c>
      <c r="F45" s="10">
        <v>188</v>
      </c>
      <c r="G45" s="10">
        <v>235</v>
      </c>
      <c r="H45" s="10">
        <v>181</v>
      </c>
      <c r="I45" s="10">
        <v>212</v>
      </c>
      <c r="J45" s="10">
        <v>158</v>
      </c>
      <c r="K45" s="10">
        <f>SUM(E45:J45)</f>
        <v>1118</v>
      </c>
      <c r="L45" s="11">
        <f t="shared" si="1"/>
        <v>186.33333333333334</v>
      </c>
    </row>
    <row r="46" spans="1:12" ht="12.75">
      <c r="A46" s="7">
        <v>38860</v>
      </c>
      <c r="B46" s="8">
        <v>4</v>
      </c>
      <c r="C46" s="8" t="s">
        <v>46</v>
      </c>
      <c r="D46" s="9" t="s">
        <v>25</v>
      </c>
      <c r="E46" s="10">
        <v>189</v>
      </c>
      <c r="F46" s="10">
        <v>177</v>
      </c>
      <c r="G46" s="10">
        <v>135</v>
      </c>
      <c r="H46" s="10">
        <v>184</v>
      </c>
      <c r="I46" s="10">
        <v>175</v>
      </c>
      <c r="J46" s="10">
        <v>129</v>
      </c>
      <c r="K46" s="10">
        <f>SUM(E46:J46)</f>
        <v>989</v>
      </c>
      <c r="L46" s="11">
        <f t="shared" si="1"/>
        <v>164.83333333333334</v>
      </c>
    </row>
    <row r="47" spans="1:12" ht="12.75">
      <c r="A47" s="7">
        <v>38860</v>
      </c>
      <c r="B47" s="8">
        <v>1</v>
      </c>
      <c r="C47" s="8" t="s">
        <v>46</v>
      </c>
      <c r="D47" s="9" t="s">
        <v>13</v>
      </c>
      <c r="E47" s="10">
        <v>186</v>
      </c>
      <c r="F47" s="10">
        <v>132</v>
      </c>
      <c r="G47" s="10">
        <v>170</v>
      </c>
      <c r="H47" s="10">
        <v>168</v>
      </c>
      <c r="I47" s="10">
        <v>146</v>
      </c>
      <c r="J47" s="10">
        <v>176</v>
      </c>
      <c r="K47" s="10">
        <f t="shared" si="0"/>
        <v>978</v>
      </c>
      <c r="L47" s="11">
        <f t="shared" si="1"/>
        <v>163</v>
      </c>
    </row>
    <row r="48" spans="1:12" ht="12.75">
      <c r="A48" s="7">
        <v>38860</v>
      </c>
      <c r="B48" s="8">
        <v>1</v>
      </c>
      <c r="C48" s="8" t="s">
        <v>47</v>
      </c>
      <c r="D48" s="9" t="s">
        <v>9</v>
      </c>
      <c r="E48" s="10">
        <v>155</v>
      </c>
      <c r="F48" s="10">
        <v>167</v>
      </c>
      <c r="G48" s="10">
        <v>178</v>
      </c>
      <c r="H48" s="10">
        <v>150</v>
      </c>
      <c r="I48" s="10">
        <v>160</v>
      </c>
      <c r="J48" s="10">
        <v>155</v>
      </c>
      <c r="K48" s="10">
        <f t="shared" si="0"/>
        <v>965</v>
      </c>
      <c r="L48" s="11">
        <f t="shared" si="1"/>
        <v>160.83333333333334</v>
      </c>
    </row>
    <row r="49" spans="1:12" ht="12.75">
      <c r="A49" s="7">
        <v>38860</v>
      </c>
      <c r="B49" s="8">
        <v>4</v>
      </c>
      <c r="C49" s="8" t="s">
        <v>47</v>
      </c>
      <c r="D49" s="9" t="s">
        <v>26</v>
      </c>
      <c r="E49" s="10">
        <v>98</v>
      </c>
      <c r="F49" s="10">
        <v>163</v>
      </c>
      <c r="G49" s="10">
        <v>170</v>
      </c>
      <c r="H49" s="10">
        <v>138</v>
      </c>
      <c r="I49" s="10">
        <v>172</v>
      </c>
      <c r="J49" s="10">
        <v>183</v>
      </c>
      <c r="K49" s="10">
        <f t="shared" si="0"/>
        <v>924</v>
      </c>
      <c r="L49" s="11">
        <f t="shared" si="1"/>
        <v>154</v>
      </c>
    </row>
    <row r="50" spans="1:12" ht="12.75">
      <c r="A50" s="7">
        <v>38860</v>
      </c>
      <c r="B50" s="8">
        <v>1</v>
      </c>
      <c r="C50" s="8" t="s">
        <v>51</v>
      </c>
      <c r="D50" s="9" t="s">
        <v>55</v>
      </c>
      <c r="E50" s="10">
        <v>163</v>
      </c>
      <c r="F50" s="10">
        <v>185</v>
      </c>
      <c r="G50" s="10">
        <v>178</v>
      </c>
      <c r="H50" s="10">
        <v>167</v>
      </c>
      <c r="I50" s="10">
        <v>162</v>
      </c>
      <c r="J50" s="10">
        <v>176</v>
      </c>
      <c r="K50" s="10">
        <f t="shared" si="0"/>
        <v>1031</v>
      </c>
      <c r="L50" s="11">
        <f t="shared" si="1"/>
        <v>171.83333333333334</v>
      </c>
    </row>
    <row r="51" spans="1:12" ht="12.75">
      <c r="A51" s="7">
        <v>38861</v>
      </c>
      <c r="B51" s="8">
        <v>2</v>
      </c>
      <c r="C51" s="8" t="s">
        <v>46</v>
      </c>
      <c r="D51" s="9" t="s">
        <v>54</v>
      </c>
      <c r="E51" s="10">
        <v>204</v>
      </c>
      <c r="F51" s="10">
        <v>193</v>
      </c>
      <c r="G51" s="10">
        <v>168</v>
      </c>
      <c r="H51" s="10">
        <v>157</v>
      </c>
      <c r="I51" s="10">
        <v>116</v>
      </c>
      <c r="J51" s="10">
        <v>139</v>
      </c>
      <c r="K51" s="10">
        <f t="shared" si="0"/>
        <v>977</v>
      </c>
      <c r="L51" s="11">
        <f t="shared" si="1"/>
        <v>162.83333333333334</v>
      </c>
    </row>
    <row r="52" spans="1:12" ht="12.75">
      <c r="A52" s="7">
        <v>38861</v>
      </c>
      <c r="B52" s="8">
        <v>1</v>
      </c>
      <c r="C52" s="8" t="s">
        <v>47</v>
      </c>
      <c r="D52" s="9" t="s">
        <v>57</v>
      </c>
      <c r="E52" s="10">
        <v>168</v>
      </c>
      <c r="F52" s="10">
        <v>140</v>
      </c>
      <c r="G52" s="10">
        <v>130</v>
      </c>
      <c r="H52" s="10">
        <v>160</v>
      </c>
      <c r="I52" s="10">
        <v>171</v>
      </c>
      <c r="J52" s="10">
        <v>132</v>
      </c>
      <c r="K52" s="10">
        <f t="shared" si="0"/>
        <v>901</v>
      </c>
      <c r="L52" s="11">
        <f t="shared" si="1"/>
        <v>150.16666666666666</v>
      </c>
    </row>
    <row r="53" spans="1:12" ht="12.75">
      <c r="A53" s="7">
        <v>38861</v>
      </c>
      <c r="B53" s="8">
        <v>1</v>
      </c>
      <c r="C53" s="8" t="s">
        <v>51</v>
      </c>
      <c r="D53" s="9" t="s">
        <v>56</v>
      </c>
      <c r="E53" s="10">
        <v>159</v>
      </c>
      <c r="F53" s="10">
        <v>245</v>
      </c>
      <c r="G53" s="10">
        <v>191</v>
      </c>
      <c r="H53" s="10">
        <v>215</v>
      </c>
      <c r="I53" s="10">
        <v>176</v>
      </c>
      <c r="J53" s="10">
        <v>171</v>
      </c>
      <c r="K53" s="10">
        <f t="shared" si="0"/>
        <v>1157</v>
      </c>
      <c r="L53" s="11">
        <f t="shared" si="1"/>
        <v>192.83333333333334</v>
      </c>
    </row>
    <row r="54" spans="1:12" ht="12.75">
      <c r="A54" s="7">
        <v>38862</v>
      </c>
      <c r="B54" s="8">
        <v>2</v>
      </c>
      <c r="C54" s="8" t="s">
        <v>51</v>
      </c>
      <c r="D54" s="9" t="s">
        <v>55</v>
      </c>
      <c r="E54" s="10">
        <v>194</v>
      </c>
      <c r="F54" s="10">
        <v>194</v>
      </c>
      <c r="G54" s="10">
        <v>169</v>
      </c>
      <c r="H54" s="10">
        <v>171</v>
      </c>
      <c r="I54" s="10">
        <v>183</v>
      </c>
      <c r="J54" s="10">
        <v>161</v>
      </c>
      <c r="K54" s="10">
        <f t="shared" si="0"/>
        <v>1072</v>
      </c>
      <c r="L54" s="11">
        <f t="shared" si="1"/>
        <v>178.66666666666666</v>
      </c>
    </row>
    <row r="55" spans="1:12" ht="12.75">
      <c r="A55" s="7">
        <v>38863</v>
      </c>
      <c r="B55" s="8">
        <v>2</v>
      </c>
      <c r="C55" s="8" t="s">
        <v>51</v>
      </c>
      <c r="D55" s="9" t="s">
        <v>56</v>
      </c>
      <c r="E55" s="10">
        <v>171</v>
      </c>
      <c r="F55" s="10">
        <v>183</v>
      </c>
      <c r="G55" s="10">
        <v>204</v>
      </c>
      <c r="H55" s="10">
        <v>200</v>
      </c>
      <c r="I55" s="10">
        <v>167</v>
      </c>
      <c r="J55" s="10">
        <v>225</v>
      </c>
      <c r="K55" s="10">
        <f t="shared" si="0"/>
        <v>1150</v>
      </c>
      <c r="L55" s="11">
        <f t="shared" si="1"/>
        <v>191.66666666666666</v>
      </c>
    </row>
    <row r="56" spans="1:12" ht="12.75">
      <c r="A56" s="7">
        <v>38864</v>
      </c>
      <c r="B56" s="8">
        <v>3</v>
      </c>
      <c r="C56" s="8" t="s">
        <v>45</v>
      </c>
      <c r="D56" s="9" t="s">
        <v>28</v>
      </c>
      <c r="E56" s="10">
        <v>137</v>
      </c>
      <c r="F56" s="10">
        <v>170</v>
      </c>
      <c r="G56" s="10">
        <v>146</v>
      </c>
      <c r="H56" s="10">
        <v>143</v>
      </c>
      <c r="I56" s="10">
        <v>213</v>
      </c>
      <c r="J56" s="10">
        <v>196</v>
      </c>
      <c r="K56" s="10">
        <f t="shared" si="0"/>
        <v>1005</v>
      </c>
      <c r="L56" s="11">
        <f t="shared" si="1"/>
        <v>167.5</v>
      </c>
    </row>
    <row r="57" spans="1:12" ht="12.75">
      <c r="A57" s="7">
        <v>38864</v>
      </c>
      <c r="B57" s="8">
        <v>1</v>
      </c>
      <c r="C57" s="8" t="s">
        <v>45</v>
      </c>
      <c r="D57" s="9" t="s">
        <v>18</v>
      </c>
      <c r="E57" s="10">
        <v>145</v>
      </c>
      <c r="F57" s="10">
        <v>163</v>
      </c>
      <c r="G57" s="10">
        <v>167</v>
      </c>
      <c r="H57" s="10">
        <v>150</v>
      </c>
      <c r="I57" s="10">
        <v>161</v>
      </c>
      <c r="J57" s="10">
        <v>147</v>
      </c>
      <c r="K57" s="10">
        <f t="shared" si="0"/>
        <v>933</v>
      </c>
      <c r="L57" s="11">
        <f t="shared" si="1"/>
        <v>155.5</v>
      </c>
    </row>
    <row r="58" spans="1:12" ht="12.75">
      <c r="A58" s="7">
        <v>38864</v>
      </c>
      <c r="B58" s="8">
        <v>2</v>
      </c>
      <c r="C58" s="8" t="s">
        <v>46</v>
      </c>
      <c r="D58" s="9" t="s">
        <v>23</v>
      </c>
      <c r="E58" s="10">
        <v>179</v>
      </c>
      <c r="F58" s="10">
        <v>221</v>
      </c>
      <c r="G58" s="10">
        <v>248</v>
      </c>
      <c r="H58" s="10">
        <v>216</v>
      </c>
      <c r="I58" s="10">
        <v>222</v>
      </c>
      <c r="J58" s="10">
        <v>200</v>
      </c>
      <c r="K58" s="10">
        <f t="shared" si="0"/>
        <v>1286</v>
      </c>
      <c r="L58" s="11">
        <f t="shared" si="1"/>
        <v>214.33333333333334</v>
      </c>
    </row>
    <row r="59" spans="1:12" ht="12.75">
      <c r="A59" s="7">
        <v>38864</v>
      </c>
      <c r="B59" s="8">
        <v>3</v>
      </c>
      <c r="C59" s="8" t="s">
        <v>46</v>
      </c>
      <c r="D59" s="9" t="s">
        <v>22</v>
      </c>
      <c r="E59" s="10">
        <v>205</v>
      </c>
      <c r="F59" s="10">
        <v>209</v>
      </c>
      <c r="G59" s="10">
        <v>246</v>
      </c>
      <c r="H59" s="10">
        <v>279</v>
      </c>
      <c r="I59" s="10">
        <v>155</v>
      </c>
      <c r="J59" s="10">
        <v>175</v>
      </c>
      <c r="K59" s="10">
        <f t="shared" si="0"/>
        <v>1269</v>
      </c>
      <c r="L59" s="11">
        <f t="shared" si="1"/>
        <v>211.5</v>
      </c>
    </row>
    <row r="60" spans="1:12" ht="12.75">
      <c r="A60" s="7">
        <v>38864</v>
      </c>
      <c r="B60" s="8">
        <v>3</v>
      </c>
      <c r="C60" s="8" t="s">
        <v>46</v>
      </c>
      <c r="D60" s="9" t="s">
        <v>43</v>
      </c>
      <c r="E60" s="10">
        <v>185</v>
      </c>
      <c r="F60" s="10">
        <v>240</v>
      </c>
      <c r="G60" s="10">
        <v>151</v>
      </c>
      <c r="H60" s="10">
        <v>233</v>
      </c>
      <c r="I60" s="10">
        <v>165</v>
      </c>
      <c r="J60" s="10">
        <v>189</v>
      </c>
      <c r="K60" s="10">
        <f t="shared" si="0"/>
        <v>1163</v>
      </c>
      <c r="L60" s="11">
        <f t="shared" si="1"/>
        <v>193.83333333333334</v>
      </c>
    </row>
    <row r="61" spans="1:12" ht="12.75">
      <c r="A61" s="7">
        <v>38864</v>
      </c>
      <c r="B61" s="8">
        <v>2</v>
      </c>
      <c r="C61" s="8" t="s">
        <v>47</v>
      </c>
      <c r="D61" s="9" t="s">
        <v>24</v>
      </c>
      <c r="E61" s="10">
        <v>201</v>
      </c>
      <c r="F61" s="10">
        <v>200</v>
      </c>
      <c r="G61" s="10">
        <v>179</v>
      </c>
      <c r="H61" s="10">
        <v>179</v>
      </c>
      <c r="I61" s="10">
        <v>146</v>
      </c>
      <c r="J61" s="10">
        <v>184</v>
      </c>
      <c r="K61" s="10">
        <f t="shared" si="0"/>
        <v>1089</v>
      </c>
      <c r="L61" s="11">
        <f t="shared" si="1"/>
        <v>181.5</v>
      </c>
    </row>
    <row r="62" spans="1:12" ht="12.75">
      <c r="A62" s="7">
        <v>38864</v>
      </c>
      <c r="B62" s="8">
        <v>2</v>
      </c>
      <c r="C62" s="8" t="s">
        <v>47</v>
      </c>
      <c r="D62" s="9" t="s">
        <v>15</v>
      </c>
      <c r="E62" s="10">
        <v>216</v>
      </c>
      <c r="F62" s="10">
        <v>150</v>
      </c>
      <c r="G62" s="10">
        <v>172</v>
      </c>
      <c r="H62" s="10">
        <v>204</v>
      </c>
      <c r="I62" s="10">
        <v>146</v>
      </c>
      <c r="J62" s="10">
        <v>179</v>
      </c>
      <c r="K62" s="10">
        <f t="shared" si="0"/>
        <v>1067</v>
      </c>
      <c r="L62" s="11">
        <f t="shared" si="1"/>
        <v>177.83333333333334</v>
      </c>
    </row>
    <row r="63" spans="1:12" ht="12.75">
      <c r="A63" s="7">
        <v>38864</v>
      </c>
      <c r="B63" s="8">
        <v>4</v>
      </c>
      <c r="C63" s="8" t="s">
        <v>47</v>
      </c>
      <c r="D63" s="9" t="s">
        <v>21</v>
      </c>
      <c r="E63" s="10">
        <v>165</v>
      </c>
      <c r="F63" s="10">
        <v>188</v>
      </c>
      <c r="G63" s="10">
        <v>190</v>
      </c>
      <c r="H63" s="10">
        <v>191</v>
      </c>
      <c r="I63" s="10">
        <v>169</v>
      </c>
      <c r="J63" s="10">
        <v>151</v>
      </c>
      <c r="K63" s="10">
        <f t="shared" si="0"/>
        <v>1054</v>
      </c>
      <c r="L63" s="11">
        <f t="shared" si="1"/>
        <v>175.66666666666666</v>
      </c>
    </row>
    <row r="64" spans="1:12" ht="12.75">
      <c r="A64" s="7">
        <v>38864</v>
      </c>
      <c r="B64" s="8">
        <v>2</v>
      </c>
      <c r="C64" s="8" t="s">
        <v>47</v>
      </c>
      <c r="D64" s="9" t="s">
        <v>29</v>
      </c>
      <c r="E64" s="10">
        <v>164</v>
      </c>
      <c r="F64" s="10">
        <v>146</v>
      </c>
      <c r="G64" s="10">
        <v>193</v>
      </c>
      <c r="H64" s="10">
        <v>196</v>
      </c>
      <c r="I64" s="10">
        <v>122</v>
      </c>
      <c r="J64" s="10">
        <v>171</v>
      </c>
      <c r="K64" s="10">
        <f t="shared" si="0"/>
        <v>992</v>
      </c>
      <c r="L64" s="11">
        <f t="shared" si="1"/>
        <v>165.33333333333334</v>
      </c>
    </row>
    <row r="65" spans="1:12" ht="12.75">
      <c r="A65" s="7">
        <v>38864</v>
      </c>
      <c r="B65" s="8">
        <v>5</v>
      </c>
      <c r="C65" s="8" t="s">
        <v>47</v>
      </c>
      <c r="D65" s="9" t="s">
        <v>26</v>
      </c>
      <c r="E65" s="10">
        <v>134</v>
      </c>
      <c r="F65" s="10">
        <v>167</v>
      </c>
      <c r="G65" s="10">
        <v>112</v>
      </c>
      <c r="H65" s="10">
        <v>189</v>
      </c>
      <c r="I65" s="10">
        <v>148</v>
      </c>
      <c r="J65" s="10">
        <v>181</v>
      </c>
      <c r="K65" s="10">
        <f t="shared" si="0"/>
        <v>931</v>
      </c>
      <c r="L65" s="11">
        <f t="shared" si="1"/>
        <v>155.16666666666666</v>
      </c>
    </row>
    <row r="66" spans="1:12" ht="12.75">
      <c r="A66" s="7">
        <v>38865</v>
      </c>
      <c r="B66" s="8">
        <v>3</v>
      </c>
      <c r="C66" s="8" t="s">
        <v>46</v>
      </c>
      <c r="D66" s="9" t="s">
        <v>54</v>
      </c>
      <c r="E66" s="10">
        <v>221</v>
      </c>
      <c r="F66" s="10">
        <v>200</v>
      </c>
      <c r="G66" s="10">
        <v>170</v>
      </c>
      <c r="H66" s="10">
        <v>195</v>
      </c>
      <c r="I66" s="10">
        <v>226</v>
      </c>
      <c r="J66" s="10">
        <v>200</v>
      </c>
      <c r="K66" s="10">
        <f t="shared" si="0"/>
        <v>1212</v>
      </c>
      <c r="L66" s="11">
        <f t="shared" si="1"/>
        <v>202</v>
      </c>
    </row>
    <row r="67" spans="1:12" ht="12.75">
      <c r="A67" s="7">
        <v>38865</v>
      </c>
      <c r="B67" s="8">
        <v>4</v>
      </c>
      <c r="C67" s="8" t="s">
        <v>46</v>
      </c>
      <c r="D67" s="9" t="s">
        <v>43</v>
      </c>
      <c r="E67" s="10">
        <v>170</v>
      </c>
      <c r="F67" s="10">
        <v>178</v>
      </c>
      <c r="G67" s="10">
        <v>168</v>
      </c>
      <c r="H67" s="10">
        <v>299</v>
      </c>
      <c r="I67" s="10">
        <v>180</v>
      </c>
      <c r="J67" s="10">
        <v>183</v>
      </c>
      <c r="K67" s="10">
        <f t="shared" si="0"/>
        <v>1178</v>
      </c>
      <c r="L67" s="11">
        <f t="shared" si="1"/>
        <v>196.33333333333334</v>
      </c>
    </row>
    <row r="68" spans="1:12" ht="12.75">
      <c r="A68" s="7">
        <v>38865</v>
      </c>
      <c r="B68" s="8">
        <v>4</v>
      </c>
      <c r="C68" s="8" t="s">
        <v>46</v>
      </c>
      <c r="D68" s="9" t="s">
        <v>22</v>
      </c>
      <c r="E68" s="10">
        <v>212</v>
      </c>
      <c r="F68" s="10">
        <v>185</v>
      </c>
      <c r="G68" s="10">
        <v>238</v>
      </c>
      <c r="H68" s="10">
        <v>189</v>
      </c>
      <c r="I68" s="10">
        <v>160</v>
      </c>
      <c r="J68" s="10">
        <v>176</v>
      </c>
      <c r="K68" s="10">
        <f t="shared" si="0"/>
        <v>1160</v>
      </c>
      <c r="L68" s="11">
        <f t="shared" si="1"/>
        <v>193.33333333333334</v>
      </c>
    </row>
    <row r="69" spans="1:12" ht="12.75">
      <c r="A69" s="7">
        <v>38865</v>
      </c>
      <c r="B69" s="8">
        <v>5</v>
      </c>
      <c r="C69" s="8" t="s">
        <v>46</v>
      </c>
      <c r="D69" s="9" t="s">
        <v>25</v>
      </c>
      <c r="E69" s="10">
        <v>169</v>
      </c>
      <c r="F69" s="10">
        <v>194</v>
      </c>
      <c r="G69" s="10">
        <v>196</v>
      </c>
      <c r="H69" s="10">
        <v>188</v>
      </c>
      <c r="I69" s="10">
        <v>178</v>
      </c>
      <c r="J69" s="10">
        <v>150</v>
      </c>
      <c r="K69" s="10">
        <f t="shared" si="0"/>
        <v>1075</v>
      </c>
      <c r="L69" s="11">
        <f t="shared" si="1"/>
        <v>179.16666666666666</v>
      </c>
    </row>
    <row r="70" spans="1:12" ht="12.75">
      <c r="A70" s="7">
        <v>38865</v>
      </c>
      <c r="B70" s="8">
        <v>3</v>
      </c>
      <c r="C70" s="8" t="s">
        <v>46</v>
      </c>
      <c r="D70" s="9" t="s">
        <v>23</v>
      </c>
      <c r="E70" s="10">
        <v>222</v>
      </c>
      <c r="F70" s="10">
        <v>148</v>
      </c>
      <c r="G70" s="10">
        <v>159</v>
      </c>
      <c r="H70" s="10">
        <v>144</v>
      </c>
      <c r="I70" s="10">
        <v>139</v>
      </c>
      <c r="J70" s="10">
        <v>200</v>
      </c>
      <c r="K70" s="10">
        <f t="shared" si="0"/>
        <v>1012</v>
      </c>
      <c r="L70" s="11">
        <f t="shared" si="1"/>
        <v>168.66666666666666</v>
      </c>
    </row>
    <row r="71" spans="1:12" ht="12.75">
      <c r="A71" s="7">
        <v>38865</v>
      </c>
      <c r="B71" s="8">
        <v>3</v>
      </c>
      <c r="C71" s="8" t="s">
        <v>47</v>
      </c>
      <c r="D71" s="9" t="s">
        <v>24</v>
      </c>
      <c r="E71" s="10">
        <v>146</v>
      </c>
      <c r="F71" s="10">
        <v>201</v>
      </c>
      <c r="G71" s="10">
        <v>178</v>
      </c>
      <c r="H71" s="10">
        <v>179</v>
      </c>
      <c r="I71" s="10">
        <v>158</v>
      </c>
      <c r="J71" s="10">
        <v>135</v>
      </c>
      <c r="K71" s="10">
        <f t="shared" si="0"/>
        <v>997</v>
      </c>
      <c r="L71" s="11">
        <f t="shared" si="1"/>
        <v>166.16666666666666</v>
      </c>
    </row>
    <row r="72" spans="1:12" ht="12.75">
      <c r="A72" s="7">
        <v>38865</v>
      </c>
      <c r="B72" s="8">
        <v>6</v>
      </c>
      <c r="C72" s="8" t="s">
        <v>47</v>
      </c>
      <c r="D72" s="9" t="s">
        <v>26</v>
      </c>
      <c r="E72" s="10">
        <v>156</v>
      </c>
      <c r="F72" s="10">
        <v>160</v>
      </c>
      <c r="G72" s="10">
        <v>164</v>
      </c>
      <c r="H72" s="10">
        <v>148</v>
      </c>
      <c r="I72" s="10">
        <v>156</v>
      </c>
      <c r="J72" s="10">
        <v>176</v>
      </c>
      <c r="K72" s="10">
        <f t="shared" si="0"/>
        <v>960</v>
      </c>
      <c r="L72" s="11">
        <f t="shared" si="1"/>
        <v>160</v>
      </c>
    </row>
    <row r="73" spans="1:12" ht="12.75">
      <c r="A73" s="7">
        <v>38865</v>
      </c>
      <c r="B73" s="8">
        <v>2</v>
      </c>
      <c r="C73" s="8" t="s">
        <v>47</v>
      </c>
      <c r="D73" s="9" t="s">
        <v>57</v>
      </c>
      <c r="E73" s="10">
        <v>165</v>
      </c>
      <c r="F73" s="10">
        <v>130</v>
      </c>
      <c r="G73" s="10">
        <v>175</v>
      </c>
      <c r="H73" s="10">
        <v>176</v>
      </c>
      <c r="I73" s="10">
        <v>192</v>
      </c>
      <c r="J73" s="10">
        <v>117</v>
      </c>
      <c r="K73" s="10">
        <f t="shared" si="0"/>
        <v>955</v>
      </c>
      <c r="L73" s="11">
        <f t="shared" si="1"/>
        <v>159.16666666666666</v>
      </c>
    </row>
    <row r="74" spans="1:12" ht="12.75">
      <c r="A74" s="7">
        <v>38865</v>
      </c>
      <c r="B74" s="8">
        <v>3</v>
      </c>
      <c r="C74" s="8" t="s">
        <v>47</v>
      </c>
      <c r="D74" s="9" t="s">
        <v>29</v>
      </c>
      <c r="E74" s="10">
        <v>166</v>
      </c>
      <c r="F74" s="10">
        <v>145</v>
      </c>
      <c r="G74" s="10">
        <v>145</v>
      </c>
      <c r="H74" s="10">
        <v>137</v>
      </c>
      <c r="I74" s="10">
        <v>123</v>
      </c>
      <c r="J74" s="10">
        <v>157</v>
      </c>
      <c r="K74" s="10">
        <f t="shared" si="0"/>
        <v>873</v>
      </c>
      <c r="L74" s="11">
        <f t="shared" si="1"/>
        <v>145.5</v>
      </c>
    </row>
    <row r="75" spans="1:12" ht="12.75">
      <c r="A75" s="7">
        <v>38865</v>
      </c>
      <c r="B75" s="8">
        <v>3</v>
      </c>
      <c r="C75" s="8" t="s">
        <v>47</v>
      </c>
      <c r="D75" s="9" t="s">
        <v>15</v>
      </c>
      <c r="E75" s="10">
        <v>120</v>
      </c>
      <c r="F75" s="10">
        <v>128</v>
      </c>
      <c r="G75" s="10">
        <v>147</v>
      </c>
      <c r="H75" s="10">
        <v>153</v>
      </c>
      <c r="I75" s="10">
        <v>162</v>
      </c>
      <c r="J75" s="10">
        <v>150</v>
      </c>
      <c r="K75" s="10">
        <f t="shared" si="0"/>
        <v>860</v>
      </c>
      <c r="L75" s="11">
        <f t="shared" si="1"/>
        <v>143.33333333333334</v>
      </c>
    </row>
    <row r="76" spans="1:12" ht="12.75">
      <c r="A76" s="7">
        <v>38865</v>
      </c>
      <c r="B76" s="8">
        <v>3</v>
      </c>
      <c r="C76" s="8" t="s">
        <v>51</v>
      </c>
      <c r="D76" s="9" t="s">
        <v>50</v>
      </c>
      <c r="E76" s="10">
        <v>201</v>
      </c>
      <c r="F76" s="10">
        <v>149</v>
      </c>
      <c r="G76" s="10">
        <v>180</v>
      </c>
      <c r="H76" s="10">
        <v>168</v>
      </c>
      <c r="I76" s="10">
        <v>185</v>
      </c>
      <c r="J76" s="10">
        <v>153</v>
      </c>
      <c r="K76" s="10">
        <f t="shared" si="0"/>
        <v>1036</v>
      </c>
      <c r="L76" s="11">
        <f t="shared" si="1"/>
        <v>172.66666666666666</v>
      </c>
    </row>
    <row r="77" spans="1:12" ht="12.75">
      <c r="A77" s="7">
        <v>38866</v>
      </c>
      <c r="B77" s="8">
        <v>1</v>
      </c>
      <c r="C77" s="8" t="s">
        <v>51</v>
      </c>
      <c r="D77" s="9" t="s">
        <v>58</v>
      </c>
      <c r="E77" s="10">
        <v>194</v>
      </c>
      <c r="F77" s="10">
        <v>192</v>
      </c>
      <c r="G77" s="10">
        <v>164</v>
      </c>
      <c r="H77" s="10">
        <v>165</v>
      </c>
      <c r="I77" s="10">
        <v>136</v>
      </c>
      <c r="J77" s="10">
        <v>186</v>
      </c>
      <c r="K77" s="10">
        <f t="shared" si="0"/>
        <v>1037</v>
      </c>
      <c r="L77" s="11">
        <f t="shared" si="1"/>
        <v>172.83333333333334</v>
      </c>
    </row>
    <row r="78" spans="1:12" ht="12.75">
      <c r="A78" s="7">
        <v>38866</v>
      </c>
      <c r="B78" s="8">
        <v>2</v>
      </c>
      <c r="C78" s="8" t="s">
        <v>51</v>
      </c>
      <c r="D78" s="9" t="s">
        <v>58</v>
      </c>
      <c r="E78" s="10">
        <v>192</v>
      </c>
      <c r="F78" s="10">
        <v>174</v>
      </c>
      <c r="G78" s="10">
        <v>195</v>
      </c>
      <c r="H78" s="10">
        <v>128</v>
      </c>
      <c r="I78" s="10">
        <v>183</v>
      </c>
      <c r="J78" s="10">
        <v>157</v>
      </c>
      <c r="K78" s="10">
        <f t="shared" si="0"/>
        <v>1029</v>
      </c>
      <c r="L78" s="11">
        <f t="shared" si="1"/>
        <v>171.5</v>
      </c>
    </row>
    <row r="79" spans="1:12" ht="12.75">
      <c r="A79" s="7">
        <v>38866</v>
      </c>
      <c r="B79" s="8">
        <v>1</v>
      </c>
      <c r="C79" s="8" t="s">
        <v>47</v>
      </c>
      <c r="D79" s="9" t="s">
        <v>59</v>
      </c>
      <c r="E79" s="10">
        <v>144</v>
      </c>
      <c r="F79" s="10">
        <v>162</v>
      </c>
      <c r="G79" s="10">
        <v>184</v>
      </c>
      <c r="H79" s="10">
        <v>170</v>
      </c>
      <c r="I79" s="10">
        <v>130</v>
      </c>
      <c r="J79" s="10">
        <v>170</v>
      </c>
      <c r="K79" s="10">
        <f t="shared" si="0"/>
        <v>960</v>
      </c>
      <c r="L79" s="11">
        <f t="shared" si="1"/>
        <v>160</v>
      </c>
    </row>
    <row r="80" spans="1:12" ht="12.75">
      <c r="A80" s="7">
        <v>38866</v>
      </c>
      <c r="B80" s="8">
        <v>1</v>
      </c>
      <c r="C80" s="8" t="s">
        <v>46</v>
      </c>
      <c r="D80" s="9" t="s">
        <v>60</v>
      </c>
      <c r="E80" s="10">
        <v>148</v>
      </c>
      <c r="F80" s="10">
        <v>121</v>
      </c>
      <c r="G80" s="10">
        <v>132</v>
      </c>
      <c r="H80" s="10">
        <v>112</v>
      </c>
      <c r="I80" s="10">
        <v>137</v>
      </c>
      <c r="J80" s="10">
        <v>95</v>
      </c>
      <c r="K80" s="10">
        <f aca="true" t="shared" si="3" ref="K80:K179">SUM(E80:J80)</f>
        <v>745</v>
      </c>
      <c r="L80" s="11">
        <f t="shared" si="1"/>
        <v>124.16666666666667</v>
      </c>
    </row>
    <row r="81" spans="1:12" ht="12.75">
      <c r="A81" s="7">
        <v>38866</v>
      </c>
      <c r="B81" s="8">
        <v>1</v>
      </c>
      <c r="C81" s="8" t="s">
        <v>51</v>
      </c>
      <c r="D81" s="9" t="s">
        <v>61</v>
      </c>
      <c r="E81" s="10">
        <v>182</v>
      </c>
      <c r="F81" s="10">
        <v>135</v>
      </c>
      <c r="G81" s="10">
        <v>209</v>
      </c>
      <c r="H81" s="10">
        <v>170</v>
      </c>
      <c r="I81" s="10">
        <v>159</v>
      </c>
      <c r="J81" s="10">
        <v>144</v>
      </c>
      <c r="K81" s="10">
        <f t="shared" si="3"/>
        <v>999</v>
      </c>
      <c r="L81" s="11">
        <f aca="true" t="shared" si="4" ref="L81:L143">K81/6</f>
        <v>166.5</v>
      </c>
    </row>
    <row r="82" spans="1:12" ht="12.75">
      <c r="A82" s="7">
        <v>38866</v>
      </c>
      <c r="B82" s="8">
        <v>2</v>
      </c>
      <c r="C82" s="8" t="s">
        <v>46</v>
      </c>
      <c r="D82" s="9" t="s">
        <v>53</v>
      </c>
      <c r="E82" s="10">
        <v>189</v>
      </c>
      <c r="F82" s="10">
        <v>147</v>
      </c>
      <c r="G82" s="10">
        <v>199</v>
      </c>
      <c r="H82" s="10">
        <v>135</v>
      </c>
      <c r="I82" s="10">
        <v>138</v>
      </c>
      <c r="J82" s="10">
        <v>159</v>
      </c>
      <c r="K82" s="10">
        <f t="shared" si="3"/>
        <v>967</v>
      </c>
      <c r="L82" s="11">
        <f t="shared" si="4"/>
        <v>161.16666666666666</v>
      </c>
    </row>
    <row r="83" spans="1:12" ht="12.75">
      <c r="A83" s="7">
        <v>38866</v>
      </c>
      <c r="B83" s="8">
        <v>2</v>
      </c>
      <c r="C83" s="8" t="s">
        <v>46</v>
      </c>
      <c r="D83" s="9" t="s">
        <v>30</v>
      </c>
      <c r="E83" s="10">
        <v>204</v>
      </c>
      <c r="F83" s="10">
        <v>157</v>
      </c>
      <c r="G83" s="10">
        <v>191</v>
      </c>
      <c r="H83" s="10">
        <v>187</v>
      </c>
      <c r="I83" s="10">
        <v>159</v>
      </c>
      <c r="J83" s="10">
        <v>139</v>
      </c>
      <c r="K83" s="10">
        <f t="shared" si="3"/>
        <v>1037</v>
      </c>
      <c r="L83" s="11">
        <f t="shared" si="4"/>
        <v>172.83333333333334</v>
      </c>
    </row>
    <row r="84" spans="1:12" ht="12.75">
      <c r="A84" s="7">
        <v>38867</v>
      </c>
      <c r="B84" s="8">
        <v>2</v>
      </c>
      <c r="C84" s="8" t="s">
        <v>47</v>
      </c>
      <c r="D84" s="9" t="s">
        <v>62</v>
      </c>
      <c r="E84" s="10">
        <v>163</v>
      </c>
      <c r="F84" s="10">
        <v>163</v>
      </c>
      <c r="G84" s="10">
        <v>179</v>
      </c>
      <c r="H84" s="10">
        <v>155</v>
      </c>
      <c r="I84" s="10">
        <v>170</v>
      </c>
      <c r="J84" s="10">
        <v>140</v>
      </c>
      <c r="K84" s="10">
        <f t="shared" si="3"/>
        <v>970</v>
      </c>
      <c r="L84" s="11">
        <f t="shared" si="4"/>
        <v>161.66666666666666</v>
      </c>
    </row>
    <row r="85" spans="1:12" ht="12.75">
      <c r="A85" s="7">
        <v>38867</v>
      </c>
      <c r="B85" s="8">
        <v>2</v>
      </c>
      <c r="C85" s="8" t="s">
        <v>46</v>
      </c>
      <c r="D85" s="9" t="s">
        <v>13</v>
      </c>
      <c r="E85" s="10">
        <v>182</v>
      </c>
      <c r="F85" s="10">
        <v>155</v>
      </c>
      <c r="G85" s="10">
        <v>190</v>
      </c>
      <c r="H85" s="10">
        <v>163</v>
      </c>
      <c r="I85" s="10">
        <v>178</v>
      </c>
      <c r="J85" s="10">
        <v>212</v>
      </c>
      <c r="K85" s="10">
        <f t="shared" si="3"/>
        <v>1080</v>
      </c>
      <c r="L85" s="11">
        <f t="shared" si="4"/>
        <v>180</v>
      </c>
    </row>
    <row r="86" spans="1:12" ht="12.75">
      <c r="A86" s="7">
        <v>38867</v>
      </c>
      <c r="B86" s="8">
        <v>4</v>
      </c>
      <c r="C86" s="8" t="s">
        <v>45</v>
      </c>
      <c r="D86" s="9" t="s">
        <v>28</v>
      </c>
      <c r="E86" s="10">
        <v>193</v>
      </c>
      <c r="F86" s="10">
        <v>154</v>
      </c>
      <c r="G86" s="10">
        <v>174</v>
      </c>
      <c r="H86" s="10">
        <v>147</v>
      </c>
      <c r="I86" s="10">
        <v>163</v>
      </c>
      <c r="J86" s="10">
        <v>119</v>
      </c>
      <c r="K86" s="10">
        <f t="shared" si="3"/>
        <v>950</v>
      </c>
      <c r="L86" s="11">
        <f t="shared" si="4"/>
        <v>158.33333333333334</v>
      </c>
    </row>
    <row r="87" spans="1:12" ht="12.75">
      <c r="A87" s="7">
        <v>38867</v>
      </c>
      <c r="B87" s="8">
        <v>5</v>
      </c>
      <c r="C87" s="8" t="s">
        <v>47</v>
      </c>
      <c r="D87" s="9" t="s">
        <v>21</v>
      </c>
      <c r="E87" s="10">
        <v>157</v>
      </c>
      <c r="F87" s="10">
        <v>210</v>
      </c>
      <c r="G87" s="10">
        <v>166</v>
      </c>
      <c r="H87" s="10">
        <v>150</v>
      </c>
      <c r="I87" s="10">
        <v>213</v>
      </c>
      <c r="J87" s="10">
        <v>179</v>
      </c>
      <c r="K87" s="10">
        <f t="shared" si="3"/>
        <v>1075</v>
      </c>
      <c r="L87" s="11">
        <f t="shared" si="4"/>
        <v>179.16666666666666</v>
      </c>
    </row>
    <row r="88" spans="1:12" ht="12.75">
      <c r="A88" s="7">
        <v>38868</v>
      </c>
      <c r="B88" s="8">
        <v>1</v>
      </c>
      <c r="C88" s="8" t="s">
        <v>45</v>
      </c>
      <c r="D88" s="9" t="s">
        <v>70</v>
      </c>
      <c r="E88" s="10">
        <v>150</v>
      </c>
      <c r="F88" s="10">
        <v>143</v>
      </c>
      <c r="G88" s="10">
        <v>171</v>
      </c>
      <c r="H88" s="10">
        <v>212</v>
      </c>
      <c r="I88" s="10">
        <v>151</v>
      </c>
      <c r="J88" s="10">
        <v>113</v>
      </c>
      <c r="K88" s="10">
        <f t="shared" si="3"/>
        <v>940</v>
      </c>
      <c r="L88" s="11">
        <f t="shared" si="4"/>
        <v>156.66666666666666</v>
      </c>
    </row>
    <row r="89" spans="1:12" ht="12.75">
      <c r="A89" s="7">
        <v>38868</v>
      </c>
      <c r="B89" s="8">
        <v>1</v>
      </c>
      <c r="C89" s="8" t="s">
        <v>45</v>
      </c>
      <c r="D89" s="9" t="s">
        <v>63</v>
      </c>
      <c r="E89" s="10">
        <v>146</v>
      </c>
      <c r="F89" s="10">
        <v>165</v>
      </c>
      <c r="G89" s="10">
        <v>189</v>
      </c>
      <c r="H89" s="10">
        <v>135</v>
      </c>
      <c r="I89" s="10">
        <v>168</v>
      </c>
      <c r="J89" s="10">
        <v>147</v>
      </c>
      <c r="K89" s="10">
        <f t="shared" si="3"/>
        <v>950</v>
      </c>
      <c r="L89" s="11">
        <f t="shared" si="4"/>
        <v>158.33333333333334</v>
      </c>
    </row>
    <row r="90" spans="1:12" ht="12.75">
      <c r="A90" s="7">
        <v>38868</v>
      </c>
      <c r="B90" s="8">
        <v>1</v>
      </c>
      <c r="C90" s="8" t="s">
        <v>51</v>
      </c>
      <c r="D90" s="9" t="s">
        <v>64</v>
      </c>
      <c r="E90" s="10">
        <v>205</v>
      </c>
      <c r="F90" s="10">
        <v>228</v>
      </c>
      <c r="G90" s="10">
        <v>180</v>
      </c>
      <c r="H90" s="10">
        <v>185</v>
      </c>
      <c r="I90" s="10">
        <v>176</v>
      </c>
      <c r="J90" s="10">
        <v>176</v>
      </c>
      <c r="K90" s="10">
        <f t="shared" si="3"/>
        <v>1150</v>
      </c>
      <c r="L90" s="11">
        <f t="shared" si="4"/>
        <v>191.66666666666666</v>
      </c>
    </row>
    <row r="91" spans="1:12" ht="12.75">
      <c r="A91" s="7">
        <v>38869</v>
      </c>
      <c r="B91" s="8">
        <v>3</v>
      </c>
      <c r="C91" s="8" t="s">
        <v>46</v>
      </c>
      <c r="D91" s="9" t="s">
        <v>20</v>
      </c>
      <c r="E91" s="10">
        <v>155</v>
      </c>
      <c r="F91" s="10">
        <v>188</v>
      </c>
      <c r="G91" s="10">
        <v>213</v>
      </c>
      <c r="H91" s="10">
        <v>170</v>
      </c>
      <c r="I91" s="10">
        <v>142</v>
      </c>
      <c r="J91" s="10">
        <v>180</v>
      </c>
      <c r="K91" s="10">
        <f t="shared" si="3"/>
        <v>1048</v>
      </c>
      <c r="L91" s="11">
        <f t="shared" si="4"/>
        <v>174.66666666666666</v>
      </c>
    </row>
    <row r="92" spans="1:12" ht="12.75">
      <c r="A92" s="7">
        <v>38869</v>
      </c>
      <c r="B92" s="8">
        <v>3</v>
      </c>
      <c r="C92" s="8" t="s">
        <v>47</v>
      </c>
      <c r="D92" s="9" t="s">
        <v>19</v>
      </c>
      <c r="E92" s="10">
        <v>139</v>
      </c>
      <c r="F92" s="10">
        <v>164</v>
      </c>
      <c r="G92" s="10">
        <v>184</v>
      </c>
      <c r="H92" s="10">
        <v>152</v>
      </c>
      <c r="I92" s="10">
        <v>182</v>
      </c>
      <c r="J92" s="10">
        <v>165</v>
      </c>
      <c r="K92" s="10">
        <f t="shared" si="3"/>
        <v>986</v>
      </c>
      <c r="L92" s="11">
        <f t="shared" si="4"/>
        <v>164.33333333333334</v>
      </c>
    </row>
    <row r="93" spans="1:12" ht="12.75">
      <c r="A93" s="7">
        <v>38869</v>
      </c>
      <c r="B93" s="8">
        <v>3</v>
      </c>
      <c r="C93" s="8" t="s">
        <v>47</v>
      </c>
      <c r="D93" s="9" t="s">
        <v>9</v>
      </c>
      <c r="E93" s="10">
        <v>156</v>
      </c>
      <c r="F93" s="10">
        <v>147</v>
      </c>
      <c r="G93" s="10">
        <v>188</v>
      </c>
      <c r="H93" s="10">
        <v>162</v>
      </c>
      <c r="I93" s="10">
        <v>151</v>
      </c>
      <c r="J93" s="10">
        <v>181</v>
      </c>
      <c r="K93" s="10">
        <f t="shared" si="3"/>
        <v>985</v>
      </c>
      <c r="L93" s="11">
        <f t="shared" si="4"/>
        <v>164.16666666666666</v>
      </c>
    </row>
    <row r="94" spans="1:12" ht="12.75">
      <c r="A94" s="7">
        <v>38869</v>
      </c>
      <c r="B94" s="8">
        <v>3</v>
      </c>
      <c r="C94" s="8" t="s">
        <v>46</v>
      </c>
      <c r="D94" s="9" t="s">
        <v>13</v>
      </c>
      <c r="E94" s="10">
        <v>157</v>
      </c>
      <c r="F94" s="10">
        <v>178</v>
      </c>
      <c r="G94" s="10">
        <v>156</v>
      </c>
      <c r="H94" s="10">
        <v>176</v>
      </c>
      <c r="I94" s="10">
        <v>175</v>
      </c>
      <c r="J94" s="10">
        <v>149</v>
      </c>
      <c r="K94" s="10">
        <f t="shared" si="3"/>
        <v>991</v>
      </c>
      <c r="L94" s="11">
        <f t="shared" si="4"/>
        <v>165.16666666666666</v>
      </c>
    </row>
    <row r="95" spans="1:12" ht="12.75">
      <c r="A95" s="7">
        <v>38869</v>
      </c>
      <c r="B95" s="8">
        <v>2</v>
      </c>
      <c r="C95" s="8" t="s">
        <v>46</v>
      </c>
      <c r="D95" s="9" t="s">
        <v>60</v>
      </c>
      <c r="E95" s="10">
        <v>141</v>
      </c>
      <c r="F95" s="10">
        <v>103</v>
      </c>
      <c r="G95" s="10">
        <v>125</v>
      </c>
      <c r="H95" s="10">
        <v>147</v>
      </c>
      <c r="I95" s="10">
        <v>102</v>
      </c>
      <c r="J95" s="10">
        <v>96</v>
      </c>
      <c r="K95" s="10">
        <f t="shared" si="3"/>
        <v>714</v>
      </c>
      <c r="L95" s="11">
        <f t="shared" si="4"/>
        <v>119</v>
      </c>
    </row>
    <row r="96" spans="1:12" ht="12.75">
      <c r="A96" s="7">
        <v>38869</v>
      </c>
      <c r="B96" s="8">
        <v>3</v>
      </c>
      <c r="C96" s="8" t="s">
        <v>46</v>
      </c>
      <c r="D96" s="9" t="s">
        <v>53</v>
      </c>
      <c r="E96" s="10">
        <v>184</v>
      </c>
      <c r="F96" s="10">
        <v>141</v>
      </c>
      <c r="G96" s="10">
        <v>138</v>
      </c>
      <c r="H96" s="10">
        <v>137</v>
      </c>
      <c r="I96" s="10">
        <v>192</v>
      </c>
      <c r="J96" s="10">
        <v>158</v>
      </c>
      <c r="K96" s="10">
        <f t="shared" si="3"/>
        <v>950</v>
      </c>
      <c r="L96" s="11">
        <f t="shared" si="4"/>
        <v>158.33333333333334</v>
      </c>
    </row>
    <row r="97" spans="1:12" ht="12.75">
      <c r="A97" s="7">
        <v>38869</v>
      </c>
      <c r="B97" s="8">
        <v>3</v>
      </c>
      <c r="C97" s="8" t="s">
        <v>47</v>
      </c>
      <c r="D97" s="9" t="s">
        <v>57</v>
      </c>
      <c r="E97" s="10">
        <v>141</v>
      </c>
      <c r="F97" s="10">
        <v>179</v>
      </c>
      <c r="G97" s="10">
        <v>180</v>
      </c>
      <c r="H97" s="10">
        <v>170</v>
      </c>
      <c r="I97" s="10">
        <v>165</v>
      </c>
      <c r="J97" s="10">
        <v>174</v>
      </c>
      <c r="K97" s="10">
        <f t="shared" si="3"/>
        <v>1009</v>
      </c>
      <c r="L97" s="11">
        <f t="shared" si="4"/>
        <v>168.16666666666666</v>
      </c>
    </row>
    <row r="98" spans="1:12" ht="12.75">
      <c r="A98" s="7">
        <v>38869</v>
      </c>
      <c r="B98" s="8">
        <v>4</v>
      </c>
      <c r="C98" s="8" t="s">
        <v>46</v>
      </c>
      <c r="D98" s="9" t="s">
        <v>54</v>
      </c>
      <c r="E98" s="10">
        <v>179</v>
      </c>
      <c r="F98" s="10">
        <v>159</v>
      </c>
      <c r="G98" s="10">
        <v>162</v>
      </c>
      <c r="H98" s="10">
        <v>210</v>
      </c>
      <c r="I98" s="10">
        <v>211</v>
      </c>
      <c r="J98" s="10">
        <v>187</v>
      </c>
      <c r="K98" s="10">
        <f t="shared" si="3"/>
        <v>1108</v>
      </c>
      <c r="L98" s="11">
        <f t="shared" si="4"/>
        <v>184.66666666666666</v>
      </c>
    </row>
    <row r="99" spans="1:12" ht="12.75">
      <c r="A99" s="7">
        <v>38870</v>
      </c>
      <c r="B99" s="8">
        <v>1</v>
      </c>
      <c r="C99" s="8" t="s">
        <v>46</v>
      </c>
      <c r="D99" s="9" t="s">
        <v>65</v>
      </c>
      <c r="E99" s="10">
        <v>165</v>
      </c>
      <c r="F99" s="10">
        <v>116</v>
      </c>
      <c r="G99" s="10">
        <v>179</v>
      </c>
      <c r="H99" s="10">
        <v>165</v>
      </c>
      <c r="I99" s="10">
        <v>160</v>
      </c>
      <c r="J99" s="10">
        <v>99</v>
      </c>
      <c r="K99" s="10">
        <f t="shared" si="3"/>
        <v>884</v>
      </c>
      <c r="L99" s="11">
        <f t="shared" si="4"/>
        <v>147.33333333333334</v>
      </c>
    </row>
    <row r="100" spans="1:12" ht="12.75">
      <c r="A100" s="7">
        <v>38870</v>
      </c>
      <c r="B100" s="8">
        <v>3</v>
      </c>
      <c r="C100" s="8" t="s">
        <v>46</v>
      </c>
      <c r="D100" s="9" t="s">
        <v>7</v>
      </c>
      <c r="E100" s="10">
        <v>202</v>
      </c>
      <c r="F100" s="10">
        <v>184</v>
      </c>
      <c r="G100" s="10">
        <v>170</v>
      </c>
      <c r="H100" s="10">
        <v>161</v>
      </c>
      <c r="I100" s="10">
        <v>206</v>
      </c>
      <c r="J100" s="10">
        <v>101</v>
      </c>
      <c r="K100" s="10">
        <f t="shared" si="3"/>
        <v>1024</v>
      </c>
      <c r="L100" s="11">
        <f t="shared" si="4"/>
        <v>170.66666666666666</v>
      </c>
    </row>
    <row r="101" spans="1:12" ht="12.75">
      <c r="A101" s="7">
        <v>38871</v>
      </c>
      <c r="B101" s="8">
        <v>7</v>
      </c>
      <c r="C101" s="8" t="s">
        <v>47</v>
      </c>
      <c r="D101" s="9" t="s">
        <v>26</v>
      </c>
      <c r="E101" s="10">
        <v>140</v>
      </c>
      <c r="F101" s="10">
        <v>156</v>
      </c>
      <c r="G101" s="10">
        <v>160</v>
      </c>
      <c r="H101" s="10">
        <v>159</v>
      </c>
      <c r="I101" s="10">
        <v>182</v>
      </c>
      <c r="J101" s="10">
        <v>155</v>
      </c>
      <c r="K101" s="10">
        <f t="shared" si="3"/>
        <v>952</v>
      </c>
      <c r="L101" s="11">
        <f t="shared" si="4"/>
        <v>158.66666666666666</v>
      </c>
    </row>
    <row r="102" spans="1:12" ht="12.75">
      <c r="A102" s="7">
        <v>38871</v>
      </c>
      <c r="B102" s="8">
        <v>4</v>
      </c>
      <c r="C102" s="8" t="s">
        <v>47</v>
      </c>
      <c r="D102" s="9" t="s">
        <v>29</v>
      </c>
      <c r="E102" s="10">
        <v>161</v>
      </c>
      <c r="F102" s="10">
        <v>181</v>
      </c>
      <c r="G102" s="10">
        <v>149</v>
      </c>
      <c r="H102" s="10">
        <v>164</v>
      </c>
      <c r="I102" s="10">
        <v>128</v>
      </c>
      <c r="J102" s="10">
        <v>171</v>
      </c>
      <c r="K102" s="10">
        <f t="shared" si="3"/>
        <v>954</v>
      </c>
      <c r="L102" s="11">
        <f t="shared" si="4"/>
        <v>159</v>
      </c>
    </row>
    <row r="103" spans="1:12" ht="12.75">
      <c r="A103" s="7">
        <v>38871</v>
      </c>
      <c r="B103" s="8">
        <v>5</v>
      </c>
      <c r="C103" s="8" t="s">
        <v>46</v>
      </c>
      <c r="D103" s="9" t="s">
        <v>43</v>
      </c>
      <c r="E103" s="10">
        <v>166</v>
      </c>
      <c r="F103" s="10">
        <v>222</v>
      </c>
      <c r="G103" s="10">
        <v>167</v>
      </c>
      <c r="H103" s="10">
        <v>217</v>
      </c>
      <c r="I103" s="10">
        <v>201</v>
      </c>
      <c r="J103" s="10">
        <v>223</v>
      </c>
      <c r="K103" s="10">
        <f t="shared" si="3"/>
        <v>1196</v>
      </c>
      <c r="L103" s="11">
        <f t="shared" si="4"/>
        <v>199.33333333333334</v>
      </c>
    </row>
    <row r="104" spans="1:12" ht="12.75">
      <c r="A104" s="7">
        <v>38871</v>
      </c>
      <c r="B104" s="8">
        <v>1</v>
      </c>
      <c r="C104" s="8" t="s">
        <v>47</v>
      </c>
      <c r="D104" s="9" t="s">
        <v>66</v>
      </c>
      <c r="E104" s="10">
        <v>160</v>
      </c>
      <c r="F104" s="10">
        <v>154</v>
      </c>
      <c r="G104" s="10">
        <v>165</v>
      </c>
      <c r="H104" s="10">
        <v>170</v>
      </c>
      <c r="I104" s="10">
        <v>232</v>
      </c>
      <c r="J104" s="10">
        <v>156</v>
      </c>
      <c r="K104" s="10">
        <f t="shared" si="3"/>
        <v>1037</v>
      </c>
      <c r="L104" s="11">
        <f t="shared" si="4"/>
        <v>172.83333333333334</v>
      </c>
    </row>
    <row r="105" spans="1:12" ht="12.75">
      <c r="A105" s="7">
        <v>38871</v>
      </c>
      <c r="B105" s="8">
        <v>3</v>
      </c>
      <c r="C105" s="8" t="s">
        <v>46</v>
      </c>
      <c r="D105" s="9" t="s">
        <v>14</v>
      </c>
      <c r="E105" s="10">
        <v>162</v>
      </c>
      <c r="F105" s="10">
        <v>184</v>
      </c>
      <c r="G105" s="10">
        <v>170</v>
      </c>
      <c r="H105" s="10">
        <v>176</v>
      </c>
      <c r="I105" s="10">
        <v>234</v>
      </c>
      <c r="J105" s="10">
        <v>184</v>
      </c>
      <c r="K105" s="10">
        <f t="shared" si="3"/>
        <v>1110</v>
      </c>
      <c r="L105" s="11">
        <f t="shared" si="4"/>
        <v>185</v>
      </c>
    </row>
    <row r="106" spans="1:12" ht="12.75">
      <c r="A106" s="7">
        <v>38871</v>
      </c>
      <c r="B106" s="8">
        <v>4</v>
      </c>
      <c r="C106" s="8" t="s">
        <v>47</v>
      </c>
      <c r="D106" s="9" t="s">
        <v>15</v>
      </c>
      <c r="E106" s="10">
        <v>221</v>
      </c>
      <c r="F106" s="10">
        <v>166</v>
      </c>
      <c r="G106" s="10">
        <v>154</v>
      </c>
      <c r="H106" s="10">
        <v>172</v>
      </c>
      <c r="I106" s="10">
        <v>185</v>
      </c>
      <c r="J106" s="10">
        <v>136</v>
      </c>
      <c r="K106" s="10">
        <f t="shared" si="3"/>
        <v>1034</v>
      </c>
      <c r="L106" s="11">
        <f t="shared" si="4"/>
        <v>172.33333333333334</v>
      </c>
    </row>
    <row r="107" spans="1:12" ht="12.75">
      <c r="A107" s="7">
        <v>38871</v>
      </c>
      <c r="B107" s="8">
        <v>4</v>
      </c>
      <c r="C107" s="8" t="s">
        <v>47</v>
      </c>
      <c r="D107" s="9" t="s">
        <v>24</v>
      </c>
      <c r="E107" s="10">
        <v>138</v>
      </c>
      <c r="F107" s="10">
        <v>146</v>
      </c>
      <c r="G107" s="10">
        <v>149</v>
      </c>
      <c r="H107" s="10">
        <v>190</v>
      </c>
      <c r="I107" s="10">
        <v>168</v>
      </c>
      <c r="J107" s="10">
        <v>170</v>
      </c>
      <c r="K107" s="10">
        <f t="shared" si="3"/>
        <v>961</v>
      </c>
      <c r="L107" s="11">
        <f t="shared" si="4"/>
        <v>160.16666666666666</v>
      </c>
    </row>
    <row r="108" spans="1:12" ht="12.75">
      <c r="A108" s="7">
        <v>38871</v>
      </c>
      <c r="B108" s="8">
        <v>4</v>
      </c>
      <c r="C108" s="8" t="s">
        <v>46</v>
      </c>
      <c r="D108" s="9" t="s">
        <v>23</v>
      </c>
      <c r="E108" s="10">
        <v>206</v>
      </c>
      <c r="F108" s="10">
        <v>183</v>
      </c>
      <c r="G108" s="10">
        <v>154</v>
      </c>
      <c r="H108" s="10">
        <v>233</v>
      </c>
      <c r="I108" s="10">
        <v>202</v>
      </c>
      <c r="J108" s="10">
        <v>192</v>
      </c>
      <c r="K108" s="10">
        <f t="shared" si="3"/>
        <v>1170</v>
      </c>
      <c r="L108" s="11">
        <f t="shared" si="4"/>
        <v>195</v>
      </c>
    </row>
    <row r="109" spans="1:12" ht="12.75">
      <c r="A109" s="7">
        <v>38871</v>
      </c>
      <c r="B109" s="8">
        <v>3</v>
      </c>
      <c r="C109" s="8" t="s">
        <v>51</v>
      </c>
      <c r="D109" s="9" t="s">
        <v>56</v>
      </c>
      <c r="E109" s="10">
        <v>189</v>
      </c>
      <c r="F109" s="10">
        <v>195</v>
      </c>
      <c r="G109" s="10">
        <v>194</v>
      </c>
      <c r="H109" s="10">
        <v>177</v>
      </c>
      <c r="I109" s="10">
        <v>170</v>
      </c>
      <c r="J109" s="10">
        <v>182</v>
      </c>
      <c r="K109" s="10">
        <f t="shared" si="3"/>
        <v>1107</v>
      </c>
      <c r="L109" s="11">
        <f t="shared" si="4"/>
        <v>184.5</v>
      </c>
    </row>
    <row r="110" spans="1:12" ht="12.75">
      <c r="A110" s="7">
        <v>38872</v>
      </c>
      <c r="B110" s="8">
        <v>4</v>
      </c>
      <c r="C110" s="8" t="s">
        <v>46</v>
      </c>
      <c r="D110" s="9" t="s">
        <v>14</v>
      </c>
      <c r="E110" s="10">
        <v>183</v>
      </c>
      <c r="F110" s="10">
        <v>211</v>
      </c>
      <c r="G110" s="10">
        <v>207</v>
      </c>
      <c r="H110" s="10">
        <v>214</v>
      </c>
      <c r="I110" s="10">
        <v>210</v>
      </c>
      <c r="J110" s="10">
        <v>179</v>
      </c>
      <c r="K110" s="10">
        <f t="shared" si="3"/>
        <v>1204</v>
      </c>
      <c r="L110" s="11">
        <f t="shared" si="4"/>
        <v>200.66666666666666</v>
      </c>
    </row>
    <row r="111" spans="1:12" ht="12.75">
      <c r="A111" s="7">
        <v>38872</v>
      </c>
      <c r="B111" s="8">
        <v>6</v>
      </c>
      <c r="C111" s="8" t="s">
        <v>46</v>
      </c>
      <c r="D111" s="9" t="s">
        <v>43</v>
      </c>
      <c r="E111" s="10">
        <v>238</v>
      </c>
      <c r="F111" s="10">
        <v>224</v>
      </c>
      <c r="G111" s="10">
        <v>169</v>
      </c>
      <c r="H111" s="10">
        <v>157</v>
      </c>
      <c r="I111" s="10">
        <v>164</v>
      </c>
      <c r="J111" s="10">
        <v>157</v>
      </c>
      <c r="K111" s="10">
        <f t="shared" si="3"/>
        <v>1109</v>
      </c>
      <c r="L111" s="11">
        <f t="shared" si="4"/>
        <v>184.83333333333334</v>
      </c>
    </row>
    <row r="112" spans="1:12" ht="12.75">
      <c r="A112" s="7">
        <v>38872</v>
      </c>
      <c r="B112" s="8">
        <v>5</v>
      </c>
      <c r="C112" s="8" t="s">
        <v>46</v>
      </c>
      <c r="D112" s="9" t="s">
        <v>22</v>
      </c>
      <c r="E112" s="10">
        <v>171</v>
      </c>
      <c r="F112" s="10">
        <v>191</v>
      </c>
      <c r="G112" s="10">
        <v>160</v>
      </c>
      <c r="H112" s="10">
        <v>213</v>
      </c>
      <c r="I112" s="10">
        <v>189</v>
      </c>
      <c r="J112" s="10">
        <v>137</v>
      </c>
      <c r="K112" s="10">
        <f t="shared" si="3"/>
        <v>1061</v>
      </c>
      <c r="L112" s="11">
        <f t="shared" si="4"/>
        <v>176.83333333333334</v>
      </c>
    </row>
    <row r="113" spans="1:12" ht="12.75">
      <c r="A113" s="7">
        <v>38872</v>
      </c>
      <c r="B113" s="8">
        <v>8</v>
      </c>
      <c r="C113" s="8" t="s">
        <v>47</v>
      </c>
      <c r="D113" s="9" t="s">
        <v>26</v>
      </c>
      <c r="E113" s="10">
        <v>135</v>
      </c>
      <c r="F113" s="10">
        <v>147</v>
      </c>
      <c r="G113" s="10">
        <v>155</v>
      </c>
      <c r="H113" s="10">
        <v>137</v>
      </c>
      <c r="I113" s="10">
        <v>159</v>
      </c>
      <c r="J113" s="10">
        <v>165</v>
      </c>
      <c r="K113" s="10">
        <f t="shared" si="3"/>
        <v>898</v>
      </c>
      <c r="L113" s="11">
        <f t="shared" si="4"/>
        <v>149.66666666666666</v>
      </c>
    </row>
    <row r="114" spans="1:12" ht="12.75">
      <c r="A114" s="7">
        <v>38872</v>
      </c>
      <c r="B114" s="8">
        <v>5</v>
      </c>
      <c r="C114" s="8" t="s">
        <v>47</v>
      </c>
      <c r="D114" s="9" t="s">
        <v>15</v>
      </c>
      <c r="E114" s="10">
        <v>146</v>
      </c>
      <c r="F114" s="10">
        <v>193</v>
      </c>
      <c r="G114" s="10">
        <v>159</v>
      </c>
      <c r="H114" s="10">
        <v>161</v>
      </c>
      <c r="I114" s="10">
        <v>146</v>
      </c>
      <c r="J114" s="10">
        <v>172</v>
      </c>
      <c r="K114" s="10">
        <f t="shared" si="3"/>
        <v>977</v>
      </c>
      <c r="L114" s="11">
        <f t="shared" si="4"/>
        <v>162.83333333333334</v>
      </c>
    </row>
    <row r="115" spans="1:12" ht="12.75">
      <c r="A115" s="7">
        <v>38872</v>
      </c>
      <c r="B115" s="8">
        <v>6</v>
      </c>
      <c r="C115" s="8" t="s">
        <v>46</v>
      </c>
      <c r="D115" s="9" t="s">
        <v>25</v>
      </c>
      <c r="E115" s="10">
        <v>175</v>
      </c>
      <c r="F115" s="10">
        <v>163</v>
      </c>
      <c r="G115" s="10">
        <v>166</v>
      </c>
      <c r="H115" s="10">
        <v>191</v>
      </c>
      <c r="I115" s="10">
        <v>192</v>
      </c>
      <c r="J115" s="10">
        <v>187</v>
      </c>
      <c r="K115" s="10">
        <f t="shared" si="3"/>
        <v>1074</v>
      </c>
      <c r="L115" s="11">
        <f t="shared" si="4"/>
        <v>179</v>
      </c>
    </row>
    <row r="116" spans="1:12" ht="12.75">
      <c r="A116" s="7">
        <v>38872</v>
      </c>
      <c r="B116" s="8">
        <v>1</v>
      </c>
      <c r="C116" s="8" t="s">
        <v>46</v>
      </c>
      <c r="D116" s="9" t="s">
        <v>68</v>
      </c>
      <c r="E116" s="10">
        <v>193</v>
      </c>
      <c r="F116" s="10">
        <v>247</v>
      </c>
      <c r="G116" s="10">
        <v>204</v>
      </c>
      <c r="H116" s="10">
        <v>159</v>
      </c>
      <c r="I116" s="10">
        <v>170</v>
      </c>
      <c r="J116" s="10">
        <v>170</v>
      </c>
      <c r="K116" s="10">
        <f t="shared" si="3"/>
        <v>1143</v>
      </c>
      <c r="L116" s="11">
        <f t="shared" si="4"/>
        <v>190.5</v>
      </c>
    </row>
    <row r="117" spans="1:12" ht="12.75">
      <c r="A117" s="7">
        <v>38872</v>
      </c>
      <c r="B117" s="8">
        <v>2</v>
      </c>
      <c r="C117" s="8" t="s">
        <v>45</v>
      </c>
      <c r="D117" s="9" t="s">
        <v>27</v>
      </c>
      <c r="E117" s="10">
        <v>159</v>
      </c>
      <c r="F117" s="10">
        <v>127</v>
      </c>
      <c r="G117" s="10">
        <v>168</v>
      </c>
      <c r="H117" s="10">
        <v>195</v>
      </c>
      <c r="I117" s="10">
        <v>153</v>
      </c>
      <c r="J117" s="10">
        <v>157</v>
      </c>
      <c r="K117" s="10">
        <f t="shared" si="3"/>
        <v>959</v>
      </c>
      <c r="L117" s="11">
        <f t="shared" si="4"/>
        <v>159.83333333333334</v>
      </c>
    </row>
    <row r="118" spans="1:12" ht="12.75">
      <c r="A118" s="7">
        <v>38872</v>
      </c>
      <c r="B118" s="8">
        <v>1</v>
      </c>
      <c r="C118" s="8" t="s">
        <v>51</v>
      </c>
      <c r="D118" s="9" t="s">
        <v>69</v>
      </c>
      <c r="E118" s="10">
        <v>183</v>
      </c>
      <c r="F118" s="10">
        <v>191</v>
      </c>
      <c r="G118" s="10">
        <v>171</v>
      </c>
      <c r="H118" s="10">
        <v>187</v>
      </c>
      <c r="I118" s="10">
        <v>223</v>
      </c>
      <c r="J118" s="10">
        <v>139</v>
      </c>
      <c r="K118" s="10">
        <f t="shared" si="3"/>
        <v>1094</v>
      </c>
      <c r="L118" s="11">
        <f t="shared" si="4"/>
        <v>182.33333333333334</v>
      </c>
    </row>
    <row r="119" spans="1:12" ht="12.75">
      <c r="A119" s="7">
        <v>38872</v>
      </c>
      <c r="B119" s="8">
        <v>2</v>
      </c>
      <c r="C119" s="8" t="s">
        <v>51</v>
      </c>
      <c r="D119" s="9" t="s">
        <v>69</v>
      </c>
      <c r="E119" s="10">
        <v>198</v>
      </c>
      <c r="F119" s="10">
        <v>123</v>
      </c>
      <c r="G119" s="10">
        <v>168</v>
      </c>
      <c r="H119" s="10">
        <v>196</v>
      </c>
      <c r="I119" s="10">
        <v>196</v>
      </c>
      <c r="J119" s="10">
        <v>190</v>
      </c>
      <c r="K119" s="10">
        <f t="shared" si="3"/>
        <v>1071</v>
      </c>
      <c r="L119" s="11">
        <f t="shared" si="4"/>
        <v>178.5</v>
      </c>
    </row>
    <row r="120" spans="1:12" ht="12.75">
      <c r="A120" s="7">
        <v>38873</v>
      </c>
      <c r="B120" s="8">
        <v>2</v>
      </c>
      <c r="C120" s="8" t="s">
        <v>51</v>
      </c>
      <c r="D120" s="9" t="s">
        <v>61</v>
      </c>
      <c r="E120" s="10">
        <v>168</v>
      </c>
      <c r="F120" s="10">
        <v>168</v>
      </c>
      <c r="G120" s="10">
        <v>160</v>
      </c>
      <c r="H120" s="10">
        <v>210</v>
      </c>
      <c r="I120" s="10">
        <v>186</v>
      </c>
      <c r="J120" s="10">
        <v>180</v>
      </c>
      <c r="K120" s="10">
        <f t="shared" si="3"/>
        <v>1072</v>
      </c>
      <c r="L120" s="11">
        <f t="shared" si="4"/>
        <v>178.66666666666666</v>
      </c>
    </row>
    <row r="121" spans="1:12" ht="12.75">
      <c r="A121" s="7">
        <v>38874</v>
      </c>
      <c r="B121" s="8">
        <v>1</v>
      </c>
      <c r="C121" s="8" t="s">
        <v>46</v>
      </c>
      <c r="D121" s="9" t="s">
        <v>71</v>
      </c>
      <c r="E121" s="10">
        <v>190</v>
      </c>
      <c r="F121" s="10">
        <v>111</v>
      </c>
      <c r="G121" s="10">
        <v>177</v>
      </c>
      <c r="H121" s="10">
        <v>121</v>
      </c>
      <c r="I121" s="10">
        <v>130</v>
      </c>
      <c r="J121" s="10">
        <v>193</v>
      </c>
      <c r="K121" s="10">
        <f t="shared" si="3"/>
        <v>922</v>
      </c>
      <c r="L121" s="11">
        <f t="shared" si="4"/>
        <v>153.66666666666666</v>
      </c>
    </row>
    <row r="122" spans="1:12" ht="12.75">
      <c r="A122" s="7">
        <v>38874</v>
      </c>
      <c r="B122" s="8">
        <v>4</v>
      </c>
      <c r="C122" s="8" t="s">
        <v>47</v>
      </c>
      <c r="D122" s="9" t="s">
        <v>19</v>
      </c>
      <c r="E122" s="10">
        <v>165</v>
      </c>
      <c r="F122" s="10">
        <v>224</v>
      </c>
      <c r="G122" s="10">
        <v>171</v>
      </c>
      <c r="H122" s="10">
        <v>162</v>
      </c>
      <c r="I122" s="10">
        <v>153</v>
      </c>
      <c r="J122" s="10">
        <v>186</v>
      </c>
      <c r="K122" s="10">
        <f t="shared" si="3"/>
        <v>1061</v>
      </c>
      <c r="L122" s="11">
        <f t="shared" si="4"/>
        <v>176.83333333333334</v>
      </c>
    </row>
    <row r="123" spans="1:12" ht="12.75">
      <c r="A123" s="7">
        <v>38874</v>
      </c>
      <c r="B123" s="8">
        <v>5</v>
      </c>
      <c r="C123" s="8" t="s">
        <v>46</v>
      </c>
      <c r="D123" s="9" t="s">
        <v>14</v>
      </c>
      <c r="E123" s="10">
        <v>183</v>
      </c>
      <c r="F123" s="10">
        <v>191</v>
      </c>
      <c r="G123" s="10">
        <v>192</v>
      </c>
      <c r="H123" s="10">
        <v>234</v>
      </c>
      <c r="I123" s="10">
        <v>197</v>
      </c>
      <c r="J123" s="10">
        <v>224</v>
      </c>
      <c r="K123" s="10">
        <f t="shared" si="3"/>
        <v>1221</v>
      </c>
      <c r="L123" s="11">
        <f t="shared" si="4"/>
        <v>203.5</v>
      </c>
    </row>
    <row r="124" spans="1:12" ht="12.75">
      <c r="A124" s="7">
        <v>38874</v>
      </c>
      <c r="B124" s="8">
        <v>1</v>
      </c>
      <c r="C124" s="8" t="s">
        <v>46</v>
      </c>
      <c r="D124" s="9" t="s">
        <v>73</v>
      </c>
      <c r="E124" s="10">
        <v>168</v>
      </c>
      <c r="F124" s="10">
        <v>148</v>
      </c>
      <c r="G124" s="10">
        <v>174</v>
      </c>
      <c r="H124" s="10">
        <v>157</v>
      </c>
      <c r="I124" s="10">
        <v>180</v>
      </c>
      <c r="J124" s="10">
        <v>161</v>
      </c>
      <c r="K124" s="10">
        <f t="shared" si="3"/>
        <v>988</v>
      </c>
      <c r="L124" s="11">
        <f t="shared" si="4"/>
        <v>164.66666666666666</v>
      </c>
    </row>
    <row r="125" spans="1:12" ht="12.75">
      <c r="A125" s="7">
        <v>38874</v>
      </c>
      <c r="B125" s="8">
        <v>5</v>
      </c>
      <c r="C125" s="8" t="s">
        <v>47</v>
      </c>
      <c r="D125" s="9" t="s">
        <v>29</v>
      </c>
      <c r="E125" s="10">
        <v>131</v>
      </c>
      <c r="F125" s="10">
        <v>125</v>
      </c>
      <c r="G125" s="10">
        <v>118</v>
      </c>
      <c r="H125" s="10">
        <v>133</v>
      </c>
      <c r="I125" s="10">
        <v>136</v>
      </c>
      <c r="J125" s="10">
        <v>129</v>
      </c>
      <c r="K125" s="10">
        <f t="shared" si="3"/>
        <v>772</v>
      </c>
      <c r="L125" s="11">
        <f t="shared" si="4"/>
        <v>128.66666666666666</v>
      </c>
    </row>
    <row r="126" spans="1:12" ht="12.75">
      <c r="A126" s="7">
        <v>38874</v>
      </c>
      <c r="B126" s="8">
        <v>9</v>
      </c>
      <c r="C126" s="8" t="s">
        <v>47</v>
      </c>
      <c r="D126" s="9" t="s">
        <v>26</v>
      </c>
      <c r="E126" s="10">
        <v>168</v>
      </c>
      <c r="F126" s="10">
        <v>153</v>
      </c>
      <c r="G126" s="10">
        <v>137</v>
      </c>
      <c r="H126" s="10">
        <v>142</v>
      </c>
      <c r="I126" s="10">
        <v>133</v>
      </c>
      <c r="J126" s="10">
        <v>125</v>
      </c>
      <c r="K126" s="10">
        <f t="shared" si="3"/>
        <v>858</v>
      </c>
      <c r="L126" s="11">
        <f t="shared" si="4"/>
        <v>143</v>
      </c>
    </row>
    <row r="127" spans="1:12" ht="12.75">
      <c r="A127" s="7">
        <v>38874</v>
      </c>
      <c r="B127" s="8">
        <v>6</v>
      </c>
      <c r="C127" s="8" t="s">
        <v>47</v>
      </c>
      <c r="D127" s="9" t="s">
        <v>15</v>
      </c>
      <c r="E127" s="10">
        <v>147</v>
      </c>
      <c r="F127" s="10">
        <v>158</v>
      </c>
      <c r="G127" s="10">
        <v>144</v>
      </c>
      <c r="H127" s="10">
        <v>183</v>
      </c>
      <c r="I127" s="10">
        <v>179</v>
      </c>
      <c r="J127" s="10">
        <v>143</v>
      </c>
      <c r="K127" s="10">
        <f t="shared" si="3"/>
        <v>954</v>
      </c>
      <c r="L127" s="11">
        <f t="shared" si="4"/>
        <v>159</v>
      </c>
    </row>
    <row r="128" spans="1:12" ht="12.75">
      <c r="A128" s="7">
        <v>38874</v>
      </c>
      <c r="B128" s="8">
        <v>6</v>
      </c>
      <c r="C128" s="8" t="s">
        <v>46</v>
      </c>
      <c r="D128" s="9" t="s">
        <v>14</v>
      </c>
      <c r="E128" s="10">
        <v>249</v>
      </c>
      <c r="F128" s="10">
        <v>236</v>
      </c>
      <c r="G128" s="10">
        <v>238</v>
      </c>
      <c r="H128" s="10">
        <v>176</v>
      </c>
      <c r="I128" s="10">
        <v>158</v>
      </c>
      <c r="J128" s="10">
        <v>197</v>
      </c>
      <c r="K128" s="10">
        <f t="shared" si="3"/>
        <v>1254</v>
      </c>
      <c r="L128" s="11">
        <f t="shared" si="4"/>
        <v>209</v>
      </c>
    </row>
    <row r="129" spans="1:12" ht="12.75">
      <c r="A129" s="7">
        <v>38874</v>
      </c>
      <c r="B129" s="8">
        <v>1</v>
      </c>
      <c r="C129" s="8" t="s">
        <v>46</v>
      </c>
      <c r="D129" s="9" t="s">
        <v>74</v>
      </c>
      <c r="E129" s="10">
        <v>192</v>
      </c>
      <c r="F129" s="10">
        <v>161</v>
      </c>
      <c r="G129" s="10">
        <v>181</v>
      </c>
      <c r="H129" s="10">
        <v>164</v>
      </c>
      <c r="I129" s="10">
        <v>191</v>
      </c>
      <c r="J129" s="10">
        <v>222</v>
      </c>
      <c r="K129" s="10">
        <f t="shared" si="3"/>
        <v>1111</v>
      </c>
      <c r="L129" s="11">
        <f t="shared" si="4"/>
        <v>185.16666666666666</v>
      </c>
    </row>
    <row r="130" spans="1:12" ht="12.75">
      <c r="A130" s="7">
        <v>38874</v>
      </c>
      <c r="B130" s="8">
        <v>7</v>
      </c>
      <c r="C130" s="8" t="s">
        <v>46</v>
      </c>
      <c r="D130" s="9" t="s">
        <v>25</v>
      </c>
      <c r="E130" s="10">
        <v>201</v>
      </c>
      <c r="F130" s="10">
        <v>194</v>
      </c>
      <c r="G130" s="10">
        <v>230</v>
      </c>
      <c r="H130" s="10">
        <v>205</v>
      </c>
      <c r="I130" s="10">
        <v>225</v>
      </c>
      <c r="J130" s="10">
        <v>168</v>
      </c>
      <c r="K130" s="10">
        <f t="shared" si="3"/>
        <v>1223</v>
      </c>
      <c r="L130" s="11">
        <f t="shared" si="4"/>
        <v>203.83333333333334</v>
      </c>
    </row>
    <row r="131" spans="1:12" ht="12.75">
      <c r="A131" s="7">
        <v>38875</v>
      </c>
      <c r="B131" s="8">
        <v>2</v>
      </c>
      <c r="C131" s="8" t="s">
        <v>46</v>
      </c>
      <c r="D131" s="9" t="s">
        <v>11</v>
      </c>
      <c r="E131" s="10">
        <v>150</v>
      </c>
      <c r="F131" s="10">
        <v>145</v>
      </c>
      <c r="G131" s="10">
        <v>202</v>
      </c>
      <c r="H131" s="10">
        <v>154</v>
      </c>
      <c r="I131" s="10">
        <v>166</v>
      </c>
      <c r="J131" s="10">
        <v>195</v>
      </c>
      <c r="K131" s="10">
        <f t="shared" si="3"/>
        <v>1012</v>
      </c>
      <c r="L131" s="11">
        <f t="shared" si="4"/>
        <v>168.66666666666666</v>
      </c>
    </row>
    <row r="132" spans="1:12" ht="12.75">
      <c r="A132" s="7">
        <v>38875</v>
      </c>
      <c r="B132" s="8">
        <v>2</v>
      </c>
      <c r="C132" s="8" t="s">
        <v>46</v>
      </c>
      <c r="D132" s="9" t="s">
        <v>65</v>
      </c>
      <c r="E132" s="10">
        <v>226</v>
      </c>
      <c r="F132" s="10">
        <v>189</v>
      </c>
      <c r="G132" s="10">
        <v>216</v>
      </c>
      <c r="H132" s="10">
        <v>198</v>
      </c>
      <c r="I132" s="10">
        <v>213</v>
      </c>
      <c r="J132" s="10">
        <v>134</v>
      </c>
      <c r="K132" s="10">
        <f t="shared" si="3"/>
        <v>1176</v>
      </c>
      <c r="L132" s="11">
        <f t="shared" si="4"/>
        <v>196</v>
      </c>
    </row>
    <row r="133" spans="1:12" ht="12.75">
      <c r="A133" s="7">
        <v>38875</v>
      </c>
      <c r="B133" s="8">
        <v>3</v>
      </c>
      <c r="C133" s="8" t="s">
        <v>51</v>
      </c>
      <c r="D133" s="9" t="s">
        <v>61</v>
      </c>
      <c r="E133" s="10">
        <v>194</v>
      </c>
      <c r="F133" s="10">
        <v>148</v>
      </c>
      <c r="G133" s="10">
        <v>117</v>
      </c>
      <c r="H133" s="10">
        <v>151</v>
      </c>
      <c r="I133" s="10">
        <v>147</v>
      </c>
      <c r="J133" s="10">
        <v>180</v>
      </c>
      <c r="K133" s="10">
        <f t="shared" si="3"/>
        <v>937</v>
      </c>
      <c r="L133" s="11">
        <f t="shared" si="4"/>
        <v>156.16666666666666</v>
      </c>
    </row>
    <row r="134" spans="1:12" ht="12.75">
      <c r="A134" s="7">
        <v>38876</v>
      </c>
      <c r="B134" s="8">
        <v>3</v>
      </c>
      <c r="C134" s="8" t="s">
        <v>46</v>
      </c>
      <c r="D134" s="9" t="s">
        <v>11</v>
      </c>
      <c r="E134" s="10">
        <v>176</v>
      </c>
      <c r="F134" s="10">
        <v>219</v>
      </c>
      <c r="G134" s="10">
        <v>176</v>
      </c>
      <c r="H134" s="10">
        <v>183</v>
      </c>
      <c r="I134" s="10">
        <v>206</v>
      </c>
      <c r="J134" s="10">
        <v>168</v>
      </c>
      <c r="K134" s="10">
        <f t="shared" si="3"/>
        <v>1128</v>
      </c>
      <c r="L134" s="11">
        <f t="shared" si="4"/>
        <v>188</v>
      </c>
    </row>
    <row r="135" spans="1:12" ht="12.75">
      <c r="A135" s="7">
        <v>38876</v>
      </c>
      <c r="B135" s="8">
        <v>5</v>
      </c>
      <c r="C135" s="8" t="s">
        <v>47</v>
      </c>
      <c r="D135" s="9" t="s">
        <v>19</v>
      </c>
      <c r="E135" s="10">
        <v>117</v>
      </c>
      <c r="F135" s="10">
        <v>182</v>
      </c>
      <c r="G135" s="10">
        <v>178</v>
      </c>
      <c r="H135" s="10">
        <v>171</v>
      </c>
      <c r="I135" s="10">
        <v>195</v>
      </c>
      <c r="J135" s="10">
        <v>181</v>
      </c>
      <c r="K135" s="10">
        <f t="shared" si="3"/>
        <v>1024</v>
      </c>
      <c r="L135" s="11">
        <f t="shared" si="4"/>
        <v>170.66666666666666</v>
      </c>
    </row>
    <row r="136" spans="1:12" ht="12.75">
      <c r="A136" s="7">
        <v>38876</v>
      </c>
      <c r="B136" s="8">
        <v>1</v>
      </c>
      <c r="C136" s="8" t="s">
        <v>51</v>
      </c>
      <c r="D136" s="9" t="s">
        <v>75</v>
      </c>
      <c r="E136" s="10">
        <v>209</v>
      </c>
      <c r="F136" s="10">
        <v>197</v>
      </c>
      <c r="G136" s="10">
        <v>190</v>
      </c>
      <c r="H136" s="10">
        <v>173</v>
      </c>
      <c r="I136" s="10">
        <v>193</v>
      </c>
      <c r="J136" s="10">
        <v>178</v>
      </c>
      <c r="K136" s="10">
        <f t="shared" si="3"/>
        <v>1140</v>
      </c>
      <c r="L136" s="11">
        <f t="shared" si="4"/>
        <v>190</v>
      </c>
    </row>
    <row r="137" spans="1:12" ht="12.75">
      <c r="A137" s="7">
        <v>38878</v>
      </c>
      <c r="B137" s="8">
        <v>8</v>
      </c>
      <c r="C137" s="8" t="s">
        <v>46</v>
      </c>
      <c r="D137" s="9" t="s">
        <v>25</v>
      </c>
      <c r="E137" s="10">
        <v>160</v>
      </c>
      <c r="F137" s="10">
        <v>190</v>
      </c>
      <c r="G137" s="10">
        <v>154</v>
      </c>
      <c r="H137" s="10">
        <v>219</v>
      </c>
      <c r="I137" s="10">
        <v>185</v>
      </c>
      <c r="J137" s="10">
        <v>175</v>
      </c>
      <c r="K137" s="10">
        <f t="shared" si="3"/>
        <v>1083</v>
      </c>
      <c r="L137" s="11">
        <f t="shared" si="4"/>
        <v>180.5</v>
      </c>
    </row>
    <row r="138" spans="1:12" ht="12.75">
      <c r="A138" s="7">
        <v>38878</v>
      </c>
      <c r="B138" s="8">
        <v>10</v>
      </c>
      <c r="C138" s="8" t="s">
        <v>47</v>
      </c>
      <c r="D138" s="9" t="s">
        <v>26</v>
      </c>
      <c r="E138" s="10">
        <v>173</v>
      </c>
      <c r="F138" s="10">
        <v>144</v>
      </c>
      <c r="G138" s="10">
        <v>144</v>
      </c>
      <c r="H138" s="10">
        <v>172</v>
      </c>
      <c r="I138" s="10">
        <v>134</v>
      </c>
      <c r="J138" s="10">
        <v>144</v>
      </c>
      <c r="K138" s="10">
        <f t="shared" si="3"/>
        <v>911</v>
      </c>
      <c r="L138" s="11">
        <f t="shared" si="4"/>
        <v>151.83333333333334</v>
      </c>
    </row>
    <row r="139" spans="1:12" ht="12.75">
      <c r="A139" s="7">
        <v>38878</v>
      </c>
      <c r="B139" s="8">
        <v>7</v>
      </c>
      <c r="C139" s="8" t="s">
        <v>47</v>
      </c>
      <c r="D139" s="9" t="s">
        <v>15</v>
      </c>
      <c r="E139" s="10">
        <v>137</v>
      </c>
      <c r="F139" s="10">
        <v>168</v>
      </c>
      <c r="G139" s="10">
        <v>167</v>
      </c>
      <c r="H139" s="10">
        <v>149</v>
      </c>
      <c r="I139" s="10">
        <v>140</v>
      </c>
      <c r="J139" s="10">
        <v>176</v>
      </c>
      <c r="K139" s="10">
        <f t="shared" si="3"/>
        <v>937</v>
      </c>
      <c r="L139" s="11">
        <f t="shared" si="4"/>
        <v>156.16666666666666</v>
      </c>
    </row>
    <row r="140" spans="1:12" ht="12.75">
      <c r="A140" s="7">
        <v>38878</v>
      </c>
      <c r="B140" s="8">
        <v>6</v>
      </c>
      <c r="C140" s="8" t="s">
        <v>47</v>
      </c>
      <c r="D140" s="9" t="s">
        <v>29</v>
      </c>
      <c r="E140" s="10">
        <v>148</v>
      </c>
      <c r="F140" s="10">
        <v>180</v>
      </c>
      <c r="G140" s="10">
        <v>147</v>
      </c>
      <c r="H140" s="10">
        <v>162</v>
      </c>
      <c r="I140" s="10">
        <v>192</v>
      </c>
      <c r="J140" s="10">
        <v>172</v>
      </c>
      <c r="K140" s="10">
        <f t="shared" si="3"/>
        <v>1001</v>
      </c>
      <c r="L140" s="11">
        <f t="shared" si="4"/>
        <v>166.83333333333334</v>
      </c>
    </row>
    <row r="141" spans="1:12" ht="12.75">
      <c r="A141" s="7">
        <v>38878</v>
      </c>
      <c r="B141" s="8">
        <v>4</v>
      </c>
      <c r="C141" s="8" t="s">
        <v>46</v>
      </c>
      <c r="D141" s="9" t="s">
        <v>13</v>
      </c>
      <c r="E141" s="10">
        <v>140</v>
      </c>
      <c r="F141" s="10">
        <v>190</v>
      </c>
      <c r="G141" s="10">
        <v>182</v>
      </c>
      <c r="H141" s="10">
        <v>145</v>
      </c>
      <c r="I141" s="10">
        <v>169</v>
      </c>
      <c r="J141" s="10">
        <v>141</v>
      </c>
      <c r="K141" s="10">
        <f t="shared" si="3"/>
        <v>967</v>
      </c>
      <c r="L141" s="11">
        <f t="shared" si="4"/>
        <v>161.16666666666666</v>
      </c>
    </row>
    <row r="142" spans="1:12" ht="12.75">
      <c r="A142" s="7">
        <v>38878</v>
      </c>
      <c r="B142" s="8">
        <v>4</v>
      </c>
      <c r="C142" s="8" t="s">
        <v>47</v>
      </c>
      <c r="D142" s="9" t="s">
        <v>9</v>
      </c>
      <c r="E142" s="10">
        <v>141</v>
      </c>
      <c r="F142" s="10">
        <v>158</v>
      </c>
      <c r="G142" s="10">
        <v>187</v>
      </c>
      <c r="H142" s="10">
        <v>147</v>
      </c>
      <c r="I142" s="10">
        <v>139</v>
      </c>
      <c r="J142" s="10">
        <v>159</v>
      </c>
      <c r="K142" s="10">
        <f t="shared" si="3"/>
        <v>931</v>
      </c>
      <c r="L142" s="11">
        <f t="shared" si="4"/>
        <v>155.16666666666666</v>
      </c>
    </row>
    <row r="143" spans="1:12" ht="12.75">
      <c r="A143" s="7">
        <v>38879</v>
      </c>
      <c r="B143" s="8">
        <v>3</v>
      </c>
      <c r="C143" s="8" t="s">
        <v>51</v>
      </c>
      <c r="D143" s="9" t="s">
        <v>58</v>
      </c>
      <c r="E143" s="10">
        <v>164</v>
      </c>
      <c r="F143" s="10">
        <v>168</v>
      </c>
      <c r="G143" s="10">
        <v>165</v>
      </c>
      <c r="H143" s="10">
        <v>169</v>
      </c>
      <c r="I143" s="10">
        <v>140</v>
      </c>
      <c r="J143" s="10">
        <v>169</v>
      </c>
      <c r="K143" s="10">
        <f t="shared" si="3"/>
        <v>975</v>
      </c>
      <c r="L143" s="11">
        <f t="shared" si="4"/>
        <v>162.5</v>
      </c>
    </row>
    <row r="144" spans="1:12" ht="12.75">
      <c r="A144" s="7">
        <v>38879</v>
      </c>
      <c r="B144" s="8">
        <v>4</v>
      </c>
      <c r="C144" s="8" t="s">
        <v>47</v>
      </c>
      <c r="D144" s="9" t="s">
        <v>57</v>
      </c>
      <c r="E144" s="10">
        <v>117</v>
      </c>
      <c r="F144" s="10">
        <v>133</v>
      </c>
      <c r="G144" s="10">
        <v>124</v>
      </c>
      <c r="H144" s="10">
        <v>97</v>
      </c>
      <c r="I144" s="10">
        <v>116</v>
      </c>
      <c r="J144" s="10">
        <v>119</v>
      </c>
      <c r="K144" s="10">
        <f t="shared" si="3"/>
        <v>706</v>
      </c>
      <c r="L144" s="11">
        <f aca="true" t="shared" si="5" ref="L144:L179">K144/6</f>
        <v>117.66666666666667</v>
      </c>
    </row>
    <row r="145" spans="1:12" ht="12.75">
      <c r="A145" s="7">
        <v>38879</v>
      </c>
      <c r="B145" s="8">
        <v>5</v>
      </c>
      <c r="C145" s="8" t="s">
        <v>46</v>
      </c>
      <c r="D145" s="9" t="s">
        <v>54</v>
      </c>
      <c r="E145" s="10">
        <v>193</v>
      </c>
      <c r="F145" s="10">
        <v>214</v>
      </c>
      <c r="G145" s="10">
        <v>173</v>
      </c>
      <c r="H145" s="10">
        <v>168</v>
      </c>
      <c r="I145" s="10">
        <v>179</v>
      </c>
      <c r="J145" s="10">
        <v>148</v>
      </c>
      <c r="K145" s="10">
        <f t="shared" si="3"/>
        <v>1075</v>
      </c>
      <c r="L145" s="11">
        <f t="shared" si="5"/>
        <v>179.16666666666666</v>
      </c>
    </row>
    <row r="146" spans="1:12" ht="12.75">
      <c r="A146" s="7">
        <v>38879</v>
      </c>
      <c r="B146" s="8">
        <v>4</v>
      </c>
      <c r="C146" s="8" t="s">
        <v>51</v>
      </c>
      <c r="D146" s="9" t="s">
        <v>50</v>
      </c>
      <c r="E146" s="10">
        <v>180</v>
      </c>
      <c r="F146" s="10">
        <v>159</v>
      </c>
      <c r="G146" s="10">
        <v>155</v>
      </c>
      <c r="H146" s="10">
        <v>151</v>
      </c>
      <c r="I146" s="10">
        <v>214</v>
      </c>
      <c r="J146" s="10">
        <v>174</v>
      </c>
      <c r="K146" s="10">
        <f t="shared" si="3"/>
        <v>1033</v>
      </c>
      <c r="L146" s="11">
        <f t="shared" si="5"/>
        <v>172.16666666666666</v>
      </c>
    </row>
    <row r="147" spans="1:12" ht="12.75">
      <c r="A147" s="7">
        <v>38879</v>
      </c>
      <c r="B147" s="8">
        <v>11</v>
      </c>
      <c r="C147" s="8" t="s">
        <v>47</v>
      </c>
      <c r="D147" s="9" t="s">
        <v>26</v>
      </c>
      <c r="E147" s="10">
        <v>152</v>
      </c>
      <c r="F147" s="10">
        <v>188</v>
      </c>
      <c r="G147" s="10">
        <v>135</v>
      </c>
      <c r="H147" s="10">
        <v>164</v>
      </c>
      <c r="I147" s="10">
        <v>159</v>
      </c>
      <c r="J147" s="10">
        <v>166</v>
      </c>
      <c r="K147" s="10">
        <f t="shared" si="3"/>
        <v>964</v>
      </c>
      <c r="L147" s="11">
        <f t="shared" si="5"/>
        <v>160.66666666666666</v>
      </c>
    </row>
    <row r="148" spans="1:12" ht="12.75">
      <c r="A148" s="7">
        <v>38879</v>
      </c>
      <c r="B148" s="8">
        <v>9</v>
      </c>
      <c r="C148" s="8" t="s">
        <v>46</v>
      </c>
      <c r="D148" s="9" t="s">
        <v>25</v>
      </c>
      <c r="E148" s="10">
        <v>174</v>
      </c>
      <c r="F148" s="10">
        <v>189</v>
      </c>
      <c r="G148" s="10">
        <v>180</v>
      </c>
      <c r="H148" s="10">
        <v>167</v>
      </c>
      <c r="I148" s="10">
        <v>161</v>
      </c>
      <c r="J148" s="10">
        <v>169</v>
      </c>
      <c r="K148" s="10">
        <f t="shared" si="3"/>
        <v>1040</v>
      </c>
      <c r="L148" s="11">
        <f t="shared" si="5"/>
        <v>173.33333333333334</v>
      </c>
    </row>
    <row r="149" spans="1:12" ht="12.75">
      <c r="A149" s="7">
        <v>38879</v>
      </c>
      <c r="B149" s="8">
        <v>7</v>
      </c>
      <c r="C149" s="8" t="s">
        <v>47</v>
      </c>
      <c r="D149" s="9" t="s">
        <v>29</v>
      </c>
      <c r="E149" s="10">
        <v>161</v>
      </c>
      <c r="F149" s="10">
        <v>148</v>
      </c>
      <c r="G149" s="10">
        <v>150</v>
      </c>
      <c r="H149" s="10">
        <v>161</v>
      </c>
      <c r="I149" s="10">
        <v>154</v>
      </c>
      <c r="J149" s="10">
        <v>99</v>
      </c>
      <c r="K149" s="10">
        <f t="shared" si="3"/>
        <v>873</v>
      </c>
      <c r="L149" s="11">
        <f t="shared" si="5"/>
        <v>145.5</v>
      </c>
    </row>
    <row r="150" spans="1:12" ht="12.75">
      <c r="A150" s="7">
        <v>38879</v>
      </c>
      <c r="B150" s="8">
        <v>6</v>
      </c>
      <c r="C150" s="8" t="s">
        <v>46</v>
      </c>
      <c r="D150" s="9" t="s">
        <v>22</v>
      </c>
      <c r="E150" s="10">
        <v>215</v>
      </c>
      <c r="F150" s="10">
        <v>175</v>
      </c>
      <c r="G150" s="10">
        <v>179</v>
      </c>
      <c r="H150" s="10">
        <v>228</v>
      </c>
      <c r="I150" s="10">
        <v>191</v>
      </c>
      <c r="J150" s="10">
        <v>167</v>
      </c>
      <c r="K150" s="10">
        <f t="shared" si="3"/>
        <v>1155</v>
      </c>
      <c r="L150" s="11">
        <f t="shared" si="5"/>
        <v>192.5</v>
      </c>
    </row>
    <row r="151" spans="1:12" ht="12.75">
      <c r="A151" s="7">
        <v>38879</v>
      </c>
      <c r="B151" s="8">
        <v>3</v>
      </c>
      <c r="C151" s="8" t="s">
        <v>45</v>
      </c>
      <c r="D151" s="9" t="s">
        <v>27</v>
      </c>
      <c r="E151" s="10">
        <v>179</v>
      </c>
      <c r="F151" s="10">
        <v>157</v>
      </c>
      <c r="G151" s="10">
        <v>150</v>
      </c>
      <c r="H151" s="10">
        <v>156</v>
      </c>
      <c r="I151" s="10">
        <v>148</v>
      </c>
      <c r="J151" s="10">
        <v>147</v>
      </c>
      <c r="K151" s="10">
        <f t="shared" si="3"/>
        <v>937</v>
      </c>
      <c r="L151" s="11">
        <f t="shared" si="5"/>
        <v>156.16666666666666</v>
      </c>
    </row>
    <row r="152" spans="1:12" ht="12.75">
      <c r="A152" s="7">
        <v>38880</v>
      </c>
      <c r="B152" s="8">
        <v>4</v>
      </c>
      <c r="C152" s="8" t="s">
        <v>46</v>
      </c>
      <c r="D152" s="9" t="s">
        <v>11</v>
      </c>
      <c r="E152" s="10">
        <v>151</v>
      </c>
      <c r="F152" s="10">
        <v>170</v>
      </c>
      <c r="G152" s="10">
        <v>188</v>
      </c>
      <c r="H152" s="10">
        <v>171</v>
      </c>
      <c r="I152" s="10">
        <v>175</v>
      </c>
      <c r="J152" s="10">
        <v>165</v>
      </c>
      <c r="K152" s="10">
        <f t="shared" si="3"/>
        <v>1020</v>
      </c>
      <c r="L152" s="11">
        <f t="shared" si="5"/>
        <v>170</v>
      </c>
    </row>
    <row r="153" spans="1:12" ht="12.75">
      <c r="A153" s="7">
        <v>38880</v>
      </c>
      <c r="B153" s="8">
        <v>4</v>
      </c>
      <c r="C153" s="8" t="s">
        <v>46</v>
      </c>
      <c r="D153" s="9" t="s">
        <v>20</v>
      </c>
      <c r="E153" s="10">
        <v>169</v>
      </c>
      <c r="F153" s="10">
        <v>168</v>
      </c>
      <c r="G153" s="10">
        <v>211</v>
      </c>
      <c r="H153" s="10">
        <v>172</v>
      </c>
      <c r="I153" s="10">
        <v>141</v>
      </c>
      <c r="J153" s="10">
        <v>173</v>
      </c>
      <c r="K153" s="10">
        <f t="shared" si="3"/>
        <v>1034</v>
      </c>
      <c r="L153" s="11">
        <f t="shared" si="5"/>
        <v>172.33333333333334</v>
      </c>
    </row>
    <row r="154" spans="1:12" ht="12.75">
      <c r="A154" s="7">
        <v>38880</v>
      </c>
      <c r="B154" s="8">
        <v>7</v>
      </c>
      <c r="C154" s="8" t="s">
        <v>46</v>
      </c>
      <c r="D154" s="9" t="s">
        <v>43</v>
      </c>
      <c r="E154" s="10">
        <v>171</v>
      </c>
      <c r="F154" s="10">
        <v>213</v>
      </c>
      <c r="G154" s="10">
        <v>183</v>
      </c>
      <c r="H154" s="10">
        <v>186</v>
      </c>
      <c r="I154" s="10">
        <v>175</v>
      </c>
      <c r="J154" s="10">
        <v>167</v>
      </c>
      <c r="K154" s="10">
        <f t="shared" si="3"/>
        <v>1095</v>
      </c>
      <c r="L154" s="11">
        <f t="shared" si="5"/>
        <v>182.5</v>
      </c>
    </row>
    <row r="155" spans="1:12" ht="12.75">
      <c r="A155" s="7">
        <v>38880</v>
      </c>
      <c r="B155" s="8">
        <v>3</v>
      </c>
      <c r="C155" s="8" t="s">
        <v>46</v>
      </c>
      <c r="D155" s="9" t="s">
        <v>65</v>
      </c>
      <c r="E155" s="10">
        <v>181</v>
      </c>
      <c r="F155" s="10">
        <v>191</v>
      </c>
      <c r="G155" s="10">
        <v>204</v>
      </c>
      <c r="H155" s="10">
        <v>193</v>
      </c>
      <c r="I155" s="10">
        <v>227</v>
      </c>
      <c r="J155" s="10">
        <v>169</v>
      </c>
      <c r="K155" s="10">
        <f t="shared" si="3"/>
        <v>1165</v>
      </c>
      <c r="L155" s="11">
        <f t="shared" si="5"/>
        <v>194.16666666666666</v>
      </c>
    </row>
    <row r="156" spans="1:12" ht="12.75">
      <c r="A156" s="7">
        <v>38880</v>
      </c>
      <c r="B156" s="8">
        <v>1</v>
      </c>
      <c r="C156" s="8" t="s">
        <v>51</v>
      </c>
      <c r="D156" s="9" t="s">
        <v>76</v>
      </c>
      <c r="E156" s="10">
        <v>174</v>
      </c>
      <c r="F156" s="10">
        <v>191</v>
      </c>
      <c r="G156" s="10">
        <v>192</v>
      </c>
      <c r="H156" s="10">
        <v>187</v>
      </c>
      <c r="I156" s="10">
        <v>156</v>
      </c>
      <c r="J156" s="10">
        <v>167</v>
      </c>
      <c r="K156" s="10">
        <f t="shared" si="3"/>
        <v>1067</v>
      </c>
      <c r="L156" s="11">
        <f t="shared" si="5"/>
        <v>177.83333333333334</v>
      </c>
    </row>
    <row r="157" spans="1:12" ht="12.75">
      <c r="A157" s="7">
        <v>38880</v>
      </c>
      <c r="B157" s="8">
        <v>2</v>
      </c>
      <c r="C157" s="8" t="s">
        <v>51</v>
      </c>
      <c r="D157" s="9" t="s">
        <v>76</v>
      </c>
      <c r="E157" s="10">
        <v>173</v>
      </c>
      <c r="F157" s="10">
        <v>204</v>
      </c>
      <c r="G157" s="10">
        <v>190</v>
      </c>
      <c r="H157" s="10">
        <v>146</v>
      </c>
      <c r="I157" s="10">
        <v>134</v>
      </c>
      <c r="J157" s="10">
        <v>189</v>
      </c>
      <c r="K157" s="10">
        <f t="shared" si="3"/>
        <v>1036</v>
      </c>
      <c r="L157" s="11">
        <f t="shared" si="5"/>
        <v>172.66666666666666</v>
      </c>
    </row>
    <row r="158" spans="1:12" ht="12.75">
      <c r="A158" s="7">
        <v>38881</v>
      </c>
      <c r="B158" s="8">
        <v>5</v>
      </c>
      <c r="C158" s="8" t="s">
        <v>46</v>
      </c>
      <c r="D158" s="9" t="s">
        <v>11</v>
      </c>
      <c r="E158" s="10">
        <v>194</v>
      </c>
      <c r="F158" s="10">
        <v>171</v>
      </c>
      <c r="G158" s="10">
        <v>182</v>
      </c>
      <c r="H158" s="10">
        <v>213</v>
      </c>
      <c r="I158" s="10">
        <v>214</v>
      </c>
      <c r="J158" s="10">
        <v>137</v>
      </c>
      <c r="K158" s="10">
        <f t="shared" si="3"/>
        <v>1111</v>
      </c>
      <c r="L158" s="11">
        <f t="shared" si="5"/>
        <v>185.16666666666666</v>
      </c>
    </row>
    <row r="159" spans="1:12" ht="12.75">
      <c r="A159" s="7">
        <v>38881</v>
      </c>
      <c r="B159" s="8">
        <v>5</v>
      </c>
      <c r="C159" s="8" t="s">
        <v>46</v>
      </c>
      <c r="D159" s="9" t="s">
        <v>20</v>
      </c>
      <c r="E159" s="10">
        <v>145</v>
      </c>
      <c r="F159" s="10">
        <v>149</v>
      </c>
      <c r="G159" s="10">
        <v>220</v>
      </c>
      <c r="H159" s="10">
        <v>185</v>
      </c>
      <c r="I159" s="10">
        <v>225</v>
      </c>
      <c r="J159" s="10">
        <v>179</v>
      </c>
      <c r="K159" s="10">
        <f t="shared" si="3"/>
        <v>1103</v>
      </c>
      <c r="L159" s="11">
        <f t="shared" si="5"/>
        <v>183.83333333333334</v>
      </c>
    </row>
    <row r="160" spans="1:12" ht="12.75">
      <c r="A160" s="7">
        <v>38881</v>
      </c>
      <c r="B160" s="8">
        <v>7</v>
      </c>
      <c r="C160" s="8" t="s">
        <v>46</v>
      </c>
      <c r="D160" s="9" t="s">
        <v>14</v>
      </c>
      <c r="E160" s="10">
        <v>188</v>
      </c>
      <c r="F160" s="10">
        <v>191</v>
      </c>
      <c r="G160" s="10">
        <v>190</v>
      </c>
      <c r="H160" s="10">
        <v>191</v>
      </c>
      <c r="I160" s="10">
        <v>145</v>
      </c>
      <c r="J160" s="10">
        <v>188</v>
      </c>
      <c r="K160" s="10">
        <f t="shared" si="3"/>
        <v>1093</v>
      </c>
      <c r="L160" s="11">
        <f t="shared" si="5"/>
        <v>182.16666666666666</v>
      </c>
    </row>
    <row r="161" spans="1:12" ht="12.75">
      <c r="A161" s="7">
        <v>38881</v>
      </c>
      <c r="B161" s="8">
        <v>4</v>
      </c>
      <c r="C161" s="8" t="s">
        <v>46</v>
      </c>
      <c r="D161" s="9" t="s">
        <v>7</v>
      </c>
      <c r="E161" s="10">
        <v>197</v>
      </c>
      <c r="F161" s="10">
        <v>200</v>
      </c>
      <c r="G161" s="10">
        <v>192</v>
      </c>
      <c r="H161" s="10">
        <v>211</v>
      </c>
      <c r="I161" s="10">
        <v>201</v>
      </c>
      <c r="J161" s="10">
        <v>128</v>
      </c>
      <c r="K161" s="10">
        <f t="shared" si="3"/>
        <v>1129</v>
      </c>
      <c r="L161" s="11">
        <f t="shared" si="5"/>
        <v>188.16666666666666</v>
      </c>
    </row>
    <row r="162" spans="1:12" ht="12.75">
      <c r="A162" s="7">
        <v>38881</v>
      </c>
      <c r="B162" s="8">
        <v>1</v>
      </c>
      <c r="C162" s="8" t="s">
        <v>51</v>
      </c>
      <c r="D162" s="9" t="s">
        <v>77</v>
      </c>
      <c r="E162" s="10">
        <v>225</v>
      </c>
      <c r="F162" s="10">
        <v>172</v>
      </c>
      <c r="G162" s="10">
        <v>179</v>
      </c>
      <c r="H162" s="10">
        <v>179</v>
      </c>
      <c r="I162" s="10">
        <v>174</v>
      </c>
      <c r="J162" s="10">
        <v>142</v>
      </c>
      <c r="K162" s="10">
        <f t="shared" si="3"/>
        <v>1071</v>
      </c>
      <c r="L162" s="11">
        <f t="shared" si="5"/>
        <v>178.5</v>
      </c>
    </row>
    <row r="163" spans="1:12" ht="12.75">
      <c r="A163" s="7">
        <v>38881</v>
      </c>
      <c r="B163" s="8">
        <v>2</v>
      </c>
      <c r="C163" s="8" t="s">
        <v>51</v>
      </c>
      <c r="D163" s="9" t="s">
        <v>77</v>
      </c>
      <c r="E163" s="10">
        <v>181</v>
      </c>
      <c r="F163" s="10">
        <v>174</v>
      </c>
      <c r="G163" s="10">
        <v>139</v>
      </c>
      <c r="H163" s="10">
        <v>149</v>
      </c>
      <c r="I163" s="10">
        <v>179</v>
      </c>
      <c r="J163" s="10">
        <v>194</v>
      </c>
      <c r="K163" s="10">
        <f t="shared" si="3"/>
        <v>1016</v>
      </c>
      <c r="L163" s="11">
        <f t="shared" si="5"/>
        <v>169.33333333333334</v>
      </c>
    </row>
    <row r="164" spans="1:12" ht="12.75">
      <c r="A164" s="7">
        <v>38882</v>
      </c>
      <c r="B164" s="8">
        <v>4</v>
      </c>
      <c r="C164" s="8" t="s">
        <v>51</v>
      </c>
      <c r="D164" s="9" t="s">
        <v>58</v>
      </c>
      <c r="E164" s="10">
        <v>140</v>
      </c>
      <c r="F164" s="10">
        <v>155</v>
      </c>
      <c r="G164" s="10">
        <v>165</v>
      </c>
      <c r="H164" s="10">
        <v>165</v>
      </c>
      <c r="I164" s="10">
        <v>159</v>
      </c>
      <c r="J164" s="10">
        <v>134</v>
      </c>
      <c r="K164" s="10">
        <f t="shared" si="3"/>
        <v>918</v>
      </c>
      <c r="L164" s="11">
        <f t="shared" si="5"/>
        <v>153</v>
      </c>
    </row>
    <row r="165" spans="1:12" ht="12.75">
      <c r="A165" s="7">
        <v>38882</v>
      </c>
      <c r="B165" s="8">
        <v>5</v>
      </c>
      <c r="C165" s="8" t="s">
        <v>51</v>
      </c>
      <c r="D165" s="9" t="s">
        <v>58</v>
      </c>
      <c r="E165" s="10">
        <v>173</v>
      </c>
      <c r="F165" s="10">
        <v>178</v>
      </c>
      <c r="G165" s="10">
        <v>168</v>
      </c>
      <c r="H165" s="10">
        <v>182</v>
      </c>
      <c r="I165" s="10">
        <v>183</v>
      </c>
      <c r="J165" s="10">
        <v>208</v>
      </c>
      <c r="K165" s="10">
        <f t="shared" si="3"/>
        <v>1092</v>
      </c>
      <c r="L165" s="11">
        <f t="shared" si="5"/>
        <v>182</v>
      </c>
    </row>
    <row r="166" spans="1:12" ht="12.75">
      <c r="A166" s="7">
        <v>38883</v>
      </c>
      <c r="B166" s="8">
        <v>1</v>
      </c>
      <c r="C166" s="8" t="s">
        <v>51</v>
      </c>
      <c r="D166" s="9" t="s">
        <v>78</v>
      </c>
      <c r="E166" s="10">
        <v>159</v>
      </c>
      <c r="F166" s="10">
        <v>204</v>
      </c>
      <c r="G166" s="10">
        <v>214</v>
      </c>
      <c r="H166" s="10">
        <v>194</v>
      </c>
      <c r="I166" s="10">
        <v>204</v>
      </c>
      <c r="J166" s="10">
        <v>172</v>
      </c>
      <c r="K166" s="10">
        <f t="shared" si="3"/>
        <v>1147</v>
      </c>
      <c r="L166" s="11">
        <f t="shared" si="5"/>
        <v>191.16666666666666</v>
      </c>
    </row>
    <row r="167" spans="1:12" ht="12.75">
      <c r="A167" s="7">
        <v>38883</v>
      </c>
      <c r="B167" s="8">
        <v>2</v>
      </c>
      <c r="C167" s="8" t="s">
        <v>45</v>
      </c>
      <c r="D167" s="9" t="s">
        <v>18</v>
      </c>
      <c r="E167" s="10">
        <v>156</v>
      </c>
      <c r="F167" s="10">
        <v>147</v>
      </c>
      <c r="G167" s="10">
        <v>175</v>
      </c>
      <c r="H167" s="10">
        <v>121</v>
      </c>
      <c r="I167" s="10">
        <v>158</v>
      </c>
      <c r="J167" s="10">
        <v>214</v>
      </c>
      <c r="K167" s="10">
        <f t="shared" si="3"/>
        <v>971</v>
      </c>
      <c r="L167" s="11">
        <f t="shared" si="5"/>
        <v>161.83333333333334</v>
      </c>
    </row>
    <row r="168" spans="1:12" ht="12.75">
      <c r="A168" s="7">
        <v>38883</v>
      </c>
      <c r="B168" s="8">
        <v>4</v>
      </c>
      <c r="C168" s="8" t="s">
        <v>45</v>
      </c>
      <c r="D168" s="9" t="s">
        <v>27</v>
      </c>
      <c r="E168" s="10">
        <v>192</v>
      </c>
      <c r="F168" s="10">
        <v>217</v>
      </c>
      <c r="G168" s="10">
        <v>155</v>
      </c>
      <c r="H168" s="10">
        <v>189</v>
      </c>
      <c r="I168" s="10">
        <v>142</v>
      </c>
      <c r="J168" s="37">
        <v>224</v>
      </c>
      <c r="K168" s="10">
        <f t="shared" si="3"/>
        <v>1119</v>
      </c>
      <c r="L168" s="11">
        <f t="shared" si="5"/>
        <v>186.5</v>
      </c>
    </row>
    <row r="169" spans="1:12" ht="12.75">
      <c r="A169" s="7">
        <v>38883</v>
      </c>
      <c r="B169" s="8">
        <v>3</v>
      </c>
      <c r="C169" s="8" t="s">
        <v>51</v>
      </c>
      <c r="D169" s="12" t="s">
        <v>76</v>
      </c>
      <c r="E169" s="10">
        <v>172</v>
      </c>
      <c r="F169" s="10">
        <v>152</v>
      </c>
      <c r="G169" s="10">
        <v>158</v>
      </c>
      <c r="H169" s="10">
        <v>163</v>
      </c>
      <c r="I169" s="10">
        <v>159</v>
      </c>
      <c r="J169" s="10">
        <v>153</v>
      </c>
      <c r="K169" s="10">
        <f t="shared" si="3"/>
        <v>957</v>
      </c>
      <c r="L169" s="11">
        <f t="shared" si="5"/>
        <v>159.5</v>
      </c>
    </row>
    <row r="170" spans="1:12" ht="12.75">
      <c r="A170" s="7">
        <v>38883</v>
      </c>
      <c r="B170" s="8">
        <v>6</v>
      </c>
      <c r="C170" s="8" t="s">
        <v>46</v>
      </c>
      <c r="D170" s="9" t="s">
        <v>20</v>
      </c>
      <c r="E170" s="10">
        <v>177</v>
      </c>
      <c r="F170" s="10">
        <v>176</v>
      </c>
      <c r="G170" s="10">
        <v>167</v>
      </c>
      <c r="H170" s="10">
        <v>181</v>
      </c>
      <c r="I170" s="10">
        <v>163</v>
      </c>
      <c r="J170" s="10">
        <v>157</v>
      </c>
      <c r="K170" s="10">
        <f t="shared" si="3"/>
        <v>1021</v>
      </c>
      <c r="L170" s="11">
        <f t="shared" si="5"/>
        <v>170.16666666666666</v>
      </c>
    </row>
    <row r="171" spans="1:12" ht="12.75">
      <c r="A171" s="7">
        <v>38883</v>
      </c>
      <c r="B171" s="8">
        <v>5</v>
      </c>
      <c r="C171" s="8" t="s">
        <v>46</v>
      </c>
      <c r="D171" s="9" t="s">
        <v>13</v>
      </c>
      <c r="E171" s="10">
        <v>168</v>
      </c>
      <c r="F171" s="10">
        <v>149</v>
      </c>
      <c r="G171" s="10">
        <v>171</v>
      </c>
      <c r="H171" s="10">
        <v>178</v>
      </c>
      <c r="I171" s="10">
        <v>224</v>
      </c>
      <c r="J171" s="10">
        <v>176</v>
      </c>
      <c r="K171" s="10">
        <f t="shared" si="3"/>
        <v>1066</v>
      </c>
      <c r="L171" s="11">
        <f t="shared" si="5"/>
        <v>177.66666666666666</v>
      </c>
    </row>
    <row r="172" spans="1:12" ht="12.75">
      <c r="A172" s="7">
        <v>38883</v>
      </c>
      <c r="B172" s="8">
        <v>4</v>
      </c>
      <c r="C172" s="8" t="s">
        <v>51</v>
      </c>
      <c r="D172" s="9" t="s">
        <v>76</v>
      </c>
      <c r="E172" s="10">
        <v>190</v>
      </c>
      <c r="F172" s="10">
        <v>161</v>
      </c>
      <c r="G172" s="10">
        <v>164</v>
      </c>
      <c r="H172" s="10">
        <v>190</v>
      </c>
      <c r="I172" s="10">
        <v>201</v>
      </c>
      <c r="J172" s="10">
        <v>180</v>
      </c>
      <c r="K172" s="10">
        <f t="shared" si="3"/>
        <v>1086</v>
      </c>
      <c r="L172" s="11">
        <f t="shared" si="5"/>
        <v>181</v>
      </c>
    </row>
    <row r="173" spans="1:12" ht="12.75">
      <c r="A173" s="7">
        <v>15</v>
      </c>
      <c r="B173" s="8">
        <v>1</v>
      </c>
      <c r="C173" s="8" t="s">
        <v>51</v>
      </c>
      <c r="D173" s="9" t="s">
        <v>79</v>
      </c>
      <c r="E173" s="10">
        <v>189</v>
      </c>
      <c r="F173" s="10">
        <v>186</v>
      </c>
      <c r="G173" s="10">
        <v>186</v>
      </c>
      <c r="H173" s="10">
        <v>163</v>
      </c>
      <c r="I173" s="10">
        <v>165</v>
      </c>
      <c r="J173" s="10">
        <v>169</v>
      </c>
      <c r="K173" s="10">
        <f t="shared" si="3"/>
        <v>1058</v>
      </c>
      <c r="L173" s="11">
        <f t="shared" si="5"/>
        <v>176.33333333333334</v>
      </c>
    </row>
    <row r="174" spans="1:12" ht="12.75">
      <c r="A174" s="7">
        <v>38883</v>
      </c>
      <c r="B174" s="8">
        <v>2</v>
      </c>
      <c r="C174" s="8" t="s">
        <v>46</v>
      </c>
      <c r="D174" s="9" t="s">
        <v>74</v>
      </c>
      <c r="E174" s="10">
        <v>137</v>
      </c>
      <c r="F174" s="10">
        <v>147</v>
      </c>
      <c r="G174" s="10">
        <v>170</v>
      </c>
      <c r="H174" s="10">
        <v>180</v>
      </c>
      <c r="I174" s="10">
        <v>155</v>
      </c>
      <c r="J174" s="10"/>
      <c r="K174" s="10">
        <f t="shared" si="3"/>
        <v>789</v>
      </c>
      <c r="L174" s="11">
        <f t="shared" si="5"/>
        <v>131.5</v>
      </c>
    </row>
    <row r="175" spans="1:12" ht="12.75">
      <c r="A175" s="7">
        <v>38883</v>
      </c>
      <c r="B175" s="8">
        <v>6</v>
      </c>
      <c r="C175" s="8" t="s">
        <v>46</v>
      </c>
      <c r="D175" s="9" t="s">
        <v>11</v>
      </c>
      <c r="E175" s="10">
        <v>202</v>
      </c>
      <c r="F175" s="10">
        <v>158</v>
      </c>
      <c r="G175" s="10">
        <v>188</v>
      </c>
      <c r="H175" s="10">
        <v>155</v>
      </c>
      <c r="I175" s="10">
        <v>160</v>
      </c>
      <c r="J175" s="10"/>
      <c r="K175" s="10">
        <f t="shared" si="3"/>
        <v>863</v>
      </c>
      <c r="L175" s="11">
        <f t="shared" si="5"/>
        <v>143.83333333333334</v>
      </c>
    </row>
    <row r="176" spans="1:12" ht="12.75">
      <c r="A176" s="7">
        <v>38883</v>
      </c>
      <c r="B176" s="8">
        <v>3</v>
      </c>
      <c r="C176" s="8" t="s">
        <v>51</v>
      </c>
      <c r="D176" s="9" t="s">
        <v>55</v>
      </c>
      <c r="E176" s="10">
        <v>203</v>
      </c>
      <c r="F176" s="10">
        <v>172</v>
      </c>
      <c r="G176" s="10">
        <v>182</v>
      </c>
      <c r="H176" s="10">
        <v>153</v>
      </c>
      <c r="I176" s="10">
        <v>151</v>
      </c>
      <c r="J176" s="10">
        <v>172</v>
      </c>
      <c r="K176" s="10">
        <f t="shared" si="3"/>
        <v>1033</v>
      </c>
      <c r="L176" s="11">
        <f t="shared" si="5"/>
        <v>172.16666666666666</v>
      </c>
    </row>
    <row r="177" spans="1:12" ht="12.75">
      <c r="A177" s="7">
        <v>38883</v>
      </c>
      <c r="B177" s="8">
        <v>6</v>
      </c>
      <c r="C177" s="8" t="s">
        <v>46</v>
      </c>
      <c r="D177" s="9" t="s">
        <v>54</v>
      </c>
      <c r="E177" s="10">
        <v>276</v>
      </c>
      <c r="F177" s="10">
        <v>185</v>
      </c>
      <c r="G177" s="10">
        <v>183</v>
      </c>
      <c r="H177" s="10">
        <v>221</v>
      </c>
      <c r="I177" s="10">
        <v>188</v>
      </c>
      <c r="J177" s="10">
        <v>182</v>
      </c>
      <c r="K177" s="10">
        <f t="shared" si="3"/>
        <v>1235</v>
      </c>
      <c r="L177" s="11">
        <f t="shared" si="5"/>
        <v>205.83333333333334</v>
      </c>
    </row>
    <row r="178" spans="1:12" ht="12.75">
      <c r="A178" s="7">
        <v>38883</v>
      </c>
      <c r="B178" s="8">
        <v>5</v>
      </c>
      <c r="C178" s="8" t="s">
        <v>47</v>
      </c>
      <c r="D178" s="9" t="s">
        <v>57</v>
      </c>
      <c r="E178" s="10">
        <v>147</v>
      </c>
      <c r="F178" s="10">
        <v>135</v>
      </c>
      <c r="G178" s="10">
        <v>146</v>
      </c>
      <c r="H178" s="10">
        <v>163</v>
      </c>
      <c r="I178" s="10">
        <v>119</v>
      </c>
      <c r="J178" s="10">
        <v>136</v>
      </c>
      <c r="K178" s="10">
        <f t="shared" si="3"/>
        <v>846</v>
      </c>
      <c r="L178" s="11">
        <f t="shared" si="5"/>
        <v>141</v>
      </c>
    </row>
    <row r="179" spans="1:12" ht="12.75">
      <c r="A179" s="7"/>
      <c r="B179" s="8"/>
      <c r="C179" s="8"/>
      <c r="D179" s="9"/>
      <c r="E179" s="10"/>
      <c r="F179" s="10"/>
      <c r="G179" s="10"/>
      <c r="H179" s="10"/>
      <c r="I179" s="10"/>
      <c r="J179" s="10"/>
      <c r="K179" s="10">
        <f t="shared" si="3"/>
        <v>0</v>
      </c>
      <c r="L179" s="11">
        <f t="shared" si="5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5"/>
  <sheetViews>
    <sheetView workbookViewId="0" topLeftCell="A1">
      <selection activeCell="A29" sqref="A29"/>
    </sheetView>
  </sheetViews>
  <sheetFormatPr defaultColWidth="9.140625" defaultRowHeight="12.75"/>
  <cols>
    <col min="1" max="1" width="3.421875" style="15" customWidth="1"/>
    <col min="2" max="2" width="16.421875" style="6" customWidth="1"/>
    <col min="3" max="3" width="5.28125" style="15" customWidth="1"/>
    <col min="4" max="4" width="9.140625" style="6" customWidth="1"/>
    <col min="5" max="5" width="5.28125" style="6" customWidth="1"/>
    <col min="6" max="6" width="12.140625" style="15" customWidth="1"/>
    <col min="7" max="16384" width="9.140625" style="6" customWidth="1"/>
  </cols>
  <sheetData>
    <row r="1" spans="2:6" ht="15.75">
      <c r="B1" s="17" t="s">
        <v>42</v>
      </c>
      <c r="E1" s="51" t="s">
        <v>80</v>
      </c>
      <c r="F1" s="52"/>
    </row>
    <row r="2" ht="7.5" customHeight="1">
      <c r="B2" s="18"/>
    </row>
    <row r="3" ht="12.75">
      <c r="B3" s="18" t="s">
        <v>31</v>
      </c>
    </row>
    <row r="4" spans="1:4" ht="12.75">
      <c r="A4" s="10" t="s">
        <v>32</v>
      </c>
      <c r="B4" s="9" t="s">
        <v>2</v>
      </c>
      <c r="C4" s="10" t="s">
        <v>33</v>
      </c>
      <c r="D4" s="10" t="s">
        <v>34</v>
      </c>
    </row>
    <row r="5" spans="1:4" ht="12.75">
      <c r="A5" s="10">
        <v>1</v>
      </c>
      <c r="B5" s="9" t="s">
        <v>23</v>
      </c>
      <c r="C5" s="10">
        <v>1286</v>
      </c>
      <c r="D5" s="19">
        <f aca="true" t="shared" si="0" ref="D5:D26">C5/6</f>
        <v>214.33333333333334</v>
      </c>
    </row>
    <row r="6" spans="1:4" ht="12.75">
      <c r="A6" s="10">
        <f aca="true" t="shared" si="1" ref="A6:A26">A5+1</f>
        <v>2</v>
      </c>
      <c r="B6" s="9" t="s">
        <v>22</v>
      </c>
      <c r="C6" s="10">
        <v>1269</v>
      </c>
      <c r="D6" s="19">
        <f>C6/6</f>
        <v>211.5</v>
      </c>
    </row>
    <row r="7" spans="1:4" ht="12.75">
      <c r="A7" s="10">
        <f t="shared" si="1"/>
        <v>3</v>
      </c>
      <c r="B7" s="9" t="s">
        <v>14</v>
      </c>
      <c r="C7" s="10">
        <v>1254</v>
      </c>
      <c r="D7" s="19">
        <f>C7/6</f>
        <v>209</v>
      </c>
    </row>
    <row r="8" spans="1:4" ht="12.75">
      <c r="A8" s="10">
        <f t="shared" si="1"/>
        <v>4</v>
      </c>
      <c r="B8" s="9" t="s">
        <v>7</v>
      </c>
      <c r="C8" s="10">
        <v>1239</v>
      </c>
      <c r="D8" s="19">
        <f t="shared" si="0"/>
        <v>206.5</v>
      </c>
    </row>
    <row r="9" spans="1:4" ht="12.75">
      <c r="A9" s="10">
        <f t="shared" si="1"/>
        <v>5</v>
      </c>
      <c r="B9" s="9" t="s">
        <v>8</v>
      </c>
      <c r="C9" s="10">
        <v>1238</v>
      </c>
      <c r="D9" s="19">
        <f>C9/6</f>
        <v>206.33333333333334</v>
      </c>
    </row>
    <row r="10" spans="1:4" ht="12.75">
      <c r="A10" s="20">
        <f t="shared" si="1"/>
        <v>6</v>
      </c>
      <c r="B10" s="9" t="s">
        <v>54</v>
      </c>
      <c r="C10" s="22">
        <v>1235</v>
      </c>
      <c r="D10" s="19">
        <f>C10/6</f>
        <v>205.83333333333334</v>
      </c>
    </row>
    <row r="11" spans="1:4" ht="12.75">
      <c r="A11" s="23">
        <f t="shared" si="1"/>
        <v>7</v>
      </c>
      <c r="B11" s="9" t="s">
        <v>25</v>
      </c>
      <c r="C11" s="10">
        <v>1223</v>
      </c>
      <c r="D11" s="19">
        <f t="shared" si="0"/>
        <v>203.83333333333334</v>
      </c>
    </row>
    <row r="12" spans="1:4" ht="12.75">
      <c r="A12" s="10">
        <f t="shared" si="1"/>
        <v>8</v>
      </c>
      <c r="B12" s="9" t="s">
        <v>43</v>
      </c>
      <c r="C12" s="22">
        <v>1220</v>
      </c>
      <c r="D12" s="24">
        <f t="shared" si="0"/>
        <v>203.33333333333334</v>
      </c>
    </row>
    <row r="13" spans="1:4" ht="12.75">
      <c r="A13" s="10">
        <f t="shared" si="1"/>
        <v>9</v>
      </c>
      <c r="B13" s="9" t="s">
        <v>65</v>
      </c>
      <c r="C13" s="22">
        <v>1176</v>
      </c>
      <c r="D13" s="24">
        <f>C13/6</f>
        <v>196</v>
      </c>
    </row>
    <row r="14" spans="1:4" ht="12.75">
      <c r="A14" s="10">
        <f t="shared" si="1"/>
        <v>10</v>
      </c>
      <c r="B14" s="9" t="s">
        <v>20</v>
      </c>
      <c r="C14" s="22">
        <v>1150</v>
      </c>
      <c r="D14" s="24">
        <f t="shared" si="0"/>
        <v>191.66666666666666</v>
      </c>
    </row>
    <row r="15" spans="1:4" ht="12.75">
      <c r="A15" s="10">
        <f t="shared" si="1"/>
        <v>11</v>
      </c>
      <c r="B15" s="9" t="s">
        <v>68</v>
      </c>
      <c r="C15" s="10">
        <v>1143</v>
      </c>
      <c r="D15" s="19">
        <f>C15/6</f>
        <v>190.5</v>
      </c>
    </row>
    <row r="16" spans="1:4" ht="13.5" thickBot="1">
      <c r="A16" s="56">
        <f t="shared" si="1"/>
        <v>12</v>
      </c>
      <c r="B16" s="57" t="s">
        <v>11</v>
      </c>
      <c r="C16" s="56">
        <v>1128</v>
      </c>
      <c r="D16" s="58">
        <f t="shared" si="0"/>
        <v>188</v>
      </c>
    </row>
    <row r="17" spans="1:4" ht="12.75">
      <c r="A17" s="22">
        <f t="shared" si="1"/>
        <v>13</v>
      </c>
      <c r="B17" s="21" t="s">
        <v>10</v>
      </c>
      <c r="C17" s="22">
        <v>1112</v>
      </c>
      <c r="D17" s="24">
        <f t="shared" si="0"/>
        <v>185.33333333333334</v>
      </c>
    </row>
    <row r="18" spans="1:4" ht="12.75">
      <c r="A18" s="22">
        <f t="shared" si="1"/>
        <v>14</v>
      </c>
      <c r="B18" s="9" t="s">
        <v>74</v>
      </c>
      <c r="C18" s="22">
        <v>1111</v>
      </c>
      <c r="D18" s="24">
        <f t="shared" si="0"/>
        <v>185.16666666666666</v>
      </c>
    </row>
    <row r="19" spans="1:4" ht="12.75">
      <c r="A19" s="22">
        <f t="shared" si="1"/>
        <v>15</v>
      </c>
      <c r="B19" s="9" t="s">
        <v>5</v>
      </c>
      <c r="C19" s="22">
        <v>1084</v>
      </c>
      <c r="D19" s="24">
        <f t="shared" si="0"/>
        <v>180.66666666666666</v>
      </c>
    </row>
    <row r="20" spans="1:4" ht="12.75">
      <c r="A20" s="22">
        <f t="shared" si="1"/>
        <v>16</v>
      </c>
      <c r="B20" s="9" t="s">
        <v>13</v>
      </c>
      <c r="C20" s="22">
        <v>1080</v>
      </c>
      <c r="D20" s="24">
        <f t="shared" si="0"/>
        <v>180</v>
      </c>
    </row>
    <row r="21" spans="1:4" ht="12.75">
      <c r="A21" s="22">
        <f t="shared" si="1"/>
        <v>17</v>
      </c>
      <c r="B21" s="9" t="s">
        <v>30</v>
      </c>
      <c r="C21" s="22">
        <v>1037</v>
      </c>
      <c r="D21" s="24">
        <f>C21/6</f>
        <v>172.83333333333334</v>
      </c>
    </row>
    <row r="22" spans="1:4" ht="12.75">
      <c r="A22" s="22">
        <f t="shared" si="1"/>
        <v>18</v>
      </c>
      <c r="B22" s="9" t="s">
        <v>73</v>
      </c>
      <c r="C22" s="22">
        <v>988</v>
      </c>
      <c r="D22" s="24">
        <f t="shared" si="0"/>
        <v>164.66666666666666</v>
      </c>
    </row>
    <row r="23" spans="1:4" ht="12.75">
      <c r="A23" s="22">
        <f t="shared" si="1"/>
        <v>19</v>
      </c>
      <c r="B23" s="9" t="s">
        <v>53</v>
      </c>
      <c r="C23" s="22">
        <v>967</v>
      </c>
      <c r="D23" s="24">
        <f>C23/6</f>
        <v>161.16666666666666</v>
      </c>
    </row>
    <row r="24" spans="1:4" ht="12.75">
      <c r="A24" s="22">
        <f t="shared" si="1"/>
        <v>20</v>
      </c>
      <c r="B24" s="9" t="s">
        <v>70</v>
      </c>
      <c r="C24" s="22">
        <v>940</v>
      </c>
      <c r="D24" s="24">
        <f t="shared" si="0"/>
        <v>156.66666666666666</v>
      </c>
    </row>
    <row r="25" spans="1:4" ht="12.75">
      <c r="A25" s="22">
        <f t="shared" si="1"/>
        <v>21</v>
      </c>
      <c r="B25" s="9" t="s">
        <v>72</v>
      </c>
      <c r="C25" s="22">
        <v>922</v>
      </c>
      <c r="D25" s="24">
        <f t="shared" si="0"/>
        <v>153.66666666666666</v>
      </c>
    </row>
    <row r="26" spans="1:4" ht="12.75">
      <c r="A26" s="22">
        <f t="shared" si="1"/>
        <v>22</v>
      </c>
      <c r="B26" s="9" t="s">
        <v>60</v>
      </c>
      <c r="C26" s="10">
        <v>745</v>
      </c>
      <c r="D26" s="24">
        <f t="shared" si="0"/>
        <v>124.16666666666667</v>
      </c>
    </row>
    <row r="27" spans="1:4" ht="7.5" customHeight="1">
      <c r="A27" s="28"/>
      <c r="B27" s="29"/>
      <c r="C27" s="28"/>
      <c r="D27" s="30"/>
    </row>
    <row r="28" ht="12.75">
      <c r="B28" s="18" t="s">
        <v>35</v>
      </c>
    </row>
    <row r="29" spans="1:4" ht="12.75">
      <c r="A29" s="10" t="s">
        <v>32</v>
      </c>
      <c r="B29" s="9" t="s">
        <v>2</v>
      </c>
      <c r="C29" s="10" t="s">
        <v>33</v>
      </c>
      <c r="D29" s="10" t="s">
        <v>34</v>
      </c>
    </row>
    <row r="30" spans="1:4" ht="12.75">
      <c r="A30" s="10">
        <v>1</v>
      </c>
      <c r="B30" s="9" t="s">
        <v>21</v>
      </c>
      <c r="C30" s="10">
        <v>1115</v>
      </c>
      <c r="D30" s="19">
        <f aca="true" t="shared" si="2" ref="D30:D41">C30/6</f>
        <v>185.83333333333334</v>
      </c>
    </row>
    <row r="31" spans="1:4" ht="12.75">
      <c r="A31" s="10">
        <v>2</v>
      </c>
      <c r="B31" s="9" t="s">
        <v>24</v>
      </c>
      <c r="C31" s="10">
        <v>1089</v>
      </c>
      <c r="D31" s="19">
        <f t="shared" si="2"/>
        <v>181.5</v>
      </c>
    </row>
    <row r="32" spans="1:4" ht="12.75">
      <c r="A32" s="10">
        <v>3</v>
      </c>
      <c r="B32" s="21" t="s">
        <v>15</v>
      </c>
      <c r="C32" s="10">
        <v>1067</v>
      </c>
      <c r="D32" s="19">
        <f t="shared" si="2"/>
        <v>177.83333333333334</v>
      </c>
    </row>
    <row r="33" spans="1:6" s="29" customFormat="1" ht="12.75">
      <c r="A33" s="10">
        <v>4</v>
      </c>
      <c r="B33" s="9" t="s">
        <v>19</v>
      </c>
      <c r="C33" s="10">
        <v>1061</v>
      </c>
      <c r="D33" s="19">
        <f t="shared" si="2"/>
        <v>176.83333333333334</v>
      </c>
      <c r="F33" s="28"/>
    </row>
    <row r="34" spans="1:4" ht="12.75">
      <c r="A34" s="22">
        <f aca="true" t="shared" si="3" ref="A34:A41">A33+1</f>
        <v>5</v>
      </c>
      <c r="B34" s="9" t="s">
        <v>67</v>
      </c>
      <c r="C34" s="22">
        <v>1037</v>
      </c>
      <c r="D34" s="24">
        <f t="shared" si="2"/>
        <v>172.83333333333334</v>
      </c>
    </row>
    <row r="35" spans="1:4" ht="12.75">
      <c r="A35" s="22">
        <f t="shared" si="3"/>
        <v>6</v>
      </c>
      <c r="B35" s="9" t="s">
        <v>57</v>
      </c>
      <c r="C35" s="22">
        <v>1009</v>
      </c>
      <c r="D35" s="24">
        <f t="shared" si="2"/>
        <v>168.16666666666666</v>
      </c>
    </row>
    <row r="36" spans="1:4" ht="12.75">
      <c r="A36" s="22">
        <f t="shared" si="3"/>
        <v>7</v>
      </c>
      <c r="B36" s="9" t="s">
        <v>29</v>
      </c>
      <c r="C36" s="22">
        <v>1001</v>
      </c>
      <c r="D36" s="24">
        <f t="shared" si="2"/>
        <v>166.83333333333334</v>
      </c>
    </row>
    <row r="37" spans="1:5" ht="13.5" thickBot="1">
      <c r="A37" s="25">
        <f t="shared" si="3"/>
        <v>8</v>
      </c>
      <c r="B37" s="26" t="s">
        <v>9</v>
      </c>
      <c r="C37" s="25">
        <v>985</v>
      </c>
      <c r="D37" s="27">
        <f>C37/6</f>
        <v>164.16666666666666</v>
      </c>
      <c r="E37" s="6" t="s">
        <v>83</v>
      </c>
    </row>
    <row r="38" spans="1:4" ht="12.75">
      <c r="A38" s="22">
        <f t="shared" si="3"/>
        <v>9</v>
      </c>
      <c r="B38" s="9" t="s">
        <v>26</v>
      </c>
      <c r="C38" s="22">
        <v>964</v>
      </c>
      <c r="D38" s="24">
        <f>C38/6</f>
        <v>160.66666666666666</v>
      </c>
    </row>
    <row r="39" spans="1:4" ht="12.75">
      <c r="A39" s="22">
        <f t="shared" si="3"/>
        <v>10</v>
      </c>
      <c r="B39" s="9" t="s">
        <v>59</v>
      </c>
      <c r="C39" s="22">
        <v>960</v>
      </c>
      <c r="D39" s="24">
        <f t="shared" si="2"/>
        <v>160</v>
      </c>
    </row>
    <row r="40" spans="1:4" ht="12.75">
      <c r="A40" s="22">
        <f t="shared" si="3"/>
        <v>11</v>
      </c>
      <c r="B40" s="9" t="s">
        <v>6</v>
      </c>
      <c r="C40" s="22">
        <v>888</v>
      </c>
      <c r="D40" s="24">
        <f>C40/6</f>
        <v>148</v>
      </c>
    </row>
    <row r="41" spans="1:4" ht="12.75">
      <c r="A41" s="22">
        <f t="shared" si="3"/>
        <v>12</v>
      </c>
      <c r="B41" s="21" t="s">
        <v>12</v>
      </c>
      <c r="C41" s="22">
        <v>834</v>
      </c>
      <c r="D41" s="24">
        <f t="shared" si="2"/>
        <v>139</v>
      </c>
    </row>
    <row r="43" ht="12.75">
      <c r="B43" s="18" t="s">
        <v>36</v>
      </c>
    </row>
    <row r="44" spans="1:4" ht="12.75">
      <c r="A44" s="10" t="s">
        <v>32</v>
      </c>
      <c r="B44" s="9" t="s">
        <v>2</v>
      </c>
      <c r="C44" s="10" t="s">
        <v>33</v>
      </c>
      <c r="D44" s="10" t="s">
        <v>34</v>
      </c>
    </row>
    <row r="45" spans="1:4" ht="12.75">
      <c r="A45" s="10">
        <v>1</v>
      </c>
      <c r="B45" s="9" t="s">
        <v>27</v>
      </c>
      <c r="C45" s="10">
        <v>1119</v>
      </c>
      <c r="D45" s="19">
        <f aca="true" t="shared" si="4" ref="D45:D50">C45/6</f>
        <v>186.5</v>
      </c>
    </row>
    <row r="46" spans="1:4" ht="12.75">
      <c r="A46" s="10">
        <v>2</v>
      </c>
      <c r="B46" s="9" t="s">
        <v>28</v>
      </c>
      <c r="C46" s="10">
        <v>1013</v>
      </c>
      <c r="D46" s="19">
        <f t="shared" si="4"/>
        <v>168.83333333333334</v>
      </c>
    </row>
    <row r="47" spans="1:4" ht="12.75">
      <c r="A47" s="10">
        <v>3</v>
      </c>
      <c r="B47" s="9" t="s">
        <v>18</v>
      </c>
      <c r="C47" s="10">
        <v>971</v>
      </c>
      <c r="D47" s="19">
        <f t="shared" si="4"/>
        <v>161.83333333333334</v>
      </c>
    </row>
    <row r="48" spans="1:6" s="29" customFormat="1" ht="13.5" thickBot="1">
      <c r="A48" s="25">
        <v>4</v>
      </c>
      <c r="B48" s="26" t="s">
        <v>63</v>
      </c>
      <c r="C48" s="25">
        <v>950</v>
      </c>
      <c r="D48" s="27">
        <f t="shared" si="4"/>
        <v>158.33333333333334</v>
      </c>
      <c r="F48" s="28"/>
    </row>
    <row r="49" spans="1:4" ht="12.75">
      <c r="A49" s="22">
        <f>A48+1</f>
        <v>5</v>
      </c>
      <c r="B49" s="21"/>
      <c r="C49" s="22"/>
      <c r="D49" s="24">
        <f t="shared" si="4"/>
        <v>0</v>
      </c>
    </row>
    <row r="50" spans="1:4" ht="12.75">
      <c r="A50" s="22">
        <f>A49+1</f>
        <v>6</v>
      </c>
      <c r="B50" s="21"/>
      <c r="C50" s="22"/>
      <c r="D50" s="24">
        <f t="shared" si="4"/>
        <v>0</v>
      </c>
    </row>
    <row r="52" ht="12.75">
      <c r="B52" s="18" t="s">
        <v>48</v>
      </c>
    </row>
    <row r="53" spans="1:6" ht="12.75">
      <c r="A53" s="10" t="s">
        <v>32</v>
      </c>
      <c r="B53" s="85" t="s">
        <v>49</v>
      </c>
      <c r="C53" s="86"/>
      <c r="D53" s="87"/>
      <c r="E53" s="9" t="s">
        <v>33</v>
      </c>
      <c r="F53" s="10" t="s">
        <v>34</v>
      </c>
    </row>
    <row r="54" spans="1:6" ht="12.75">
      <c r="A54" s="10">
        <v>1</v>
      </c>
      <c r="B54" s="91" t="s">
        <v>56</v>
      </c>
      <c r="C54" s="92"/>
      <c r="D54" s="93"/>
      <c r="E54" s="9">
        <v>1157</v>
      </c>
      <c r="F54" s="11">
        <f aca="true" t="shared" si="5" ref="F54:F65">E54/6</f>
        <v>192.83333333333334</v>
      </c>
    </row>
    <row r="55" spans="1:6" ht="12.75">
      <c r="A55" s="22">
        <v>2</v>
      </c>
      <c r="B55" s="91" t="s">
        <v>64</v>
      </c>
      <c r="C55" s="92"/>
      <c r="D55" s="93"/>
      <c r="E55" s="9">
        <v>1150</v>
      </c>
      <c r="F55" s="11">
        <f t="shared" si="5"/>
        <v>191.66666666666666</v>
      </c>
    </row>
    <row r="56" spans="1:6" ht="12.75">
      <c r="A56" s="22">
        <v>3</v>
      </c>
      <c r="B56" s="61" t="s">
        <v>78</v>
      </c>
      <c r="C56" s="62"/>
      <c r="D56" s="63"/>
      <c r="E56" s="9">
        <v>1147</v>
      </c>
      <c r="F56" s="11">
        <f t="shared" si="5"/>
        <v>191.16666666666666</v>
      </c>
    </row>
    <row r="57" spans="1:6" ht="12.75">
      <c r="A57" s="22">
        <v>4</v>
      </c>
      <c r="B57" s="91" t="s">
        <v>75</v>
      </c>
      <c r="C57" s="94"/>
      <c r="D57" s="95"/>
      <c r="E57" s="9">
        <v>1140</v>
      </c>
      <c r="F57" s="11">
        <f t="shared" si="5"/>
        <v>190</v>
      </c>
    </row>
    <row r="58" spans="1:6" ht="12.75">
      <c r="A58" s="10">
        <v>5</v>
      </c>
      <c r="B58" s="53" t="s">
        <v>69</v>
      </c>
      <c r="C58" s="72"/>
      <c r="D58" s="73"/>
      <c r="E58" s="10">
        <v>1094</v>
      </c>
      <c r="F58" s="11">
        <f t="shared" si="5"/>
        <v>182.33333333333334</v>
      </c>
    </row>
    <row r="59" spans="1:6" ht="13.5" thickBot="1">
      <c r="A59" s="25">
        <v>6</v>
      </c>
      <c r="B59" s="70" t="s">
        <v>58</v>
      </c>
      <c r="C59" s="71"/>
      <c r="D59" s="71"/>
      <c r="E59" s="25">
        <v>1092</v>
      </c>
      <c r="F59" s="55">
        <f t="shared" si="5"/>
        <v>182</v>
      </c>
    </row>
    <row r="60" spans="1:6" ht="12.75">
      <c r="A60" s="22">
        <v>7</v>
      </c>
      <c r="B60" s="88" t="s">
        <v>50</v>
      </c>
      <c r="C60" s="89"/>
      <c r="D60" s="90"/>
      <c r="E60" s="21">
        <v>1090</v>
      </c>
      <c r="F60" s="54">
        <f t="shared" si="5"/>
        <v>181.66666666666666</v>
      </c>
    </row>
    <row r="61" spans="1:6" ht="12.75">
      <c r="A61" s="23">
        <v>8</v>
      </c>
      <c r="B61" s="64" t="s">
        <v>76</v>
      </c>
      <c r="C61" s="65"/>
      <c r="D61" s="67"/>
      <c r="E61" s="68">
        <v>1086</v>
      </c>
      <c r="F61" s="69">
        <f t="shared" si="5"/>
        <v>181</v>
      </c>
    </row>
    <row r="62" spans="1:6" ht="12.75">
      <c r="A62" s="10">
        <v>9</v>
      </c>
      <c r="B62" s="91" t="s">
        <v>61</v>
      </c>
      <c r="C62" s="94"/>
      <c r="D62" s="95"/>
      <c r="E62" s="9">
        <v>1072</v>
      </c>
      <c r="F62" s="11">
        <f t="shared" si="5"/>
        <v>178.66666666666666</v>
      </c>
    </row>
    <row r="63" spans="1:6" ht="12.75">
      <c r="A63" s="22">
        <v>10</v>
      </c>
      <c r="B63" s="59" t="s">
        <v>55</v>
      </c>
      <c r="C63" s="60"/>
      <c r="D63" s="60"/>
      <c r="E63" s="22">
        <v>1072</v>
      </c>
      <c r="F63" s="54">
        <f t="shared" si="5"/>
        <v>178.66666666666666</v>
      </c>
    </row>
    <row r="64" spans="1:6" ht="12.75">
      <c r="A64" s="10">
        <v>11</v>
      </c>
      <c r="B64" s="61" t="s">
        <v>77</v>
      </c>
      <c r="C64" s="62"/>
      <c r="D64" s="62"/>
      <c r="E64" s="9">
        <v>1071</v>
      </c>
      <c r="F64" s="11">
        <f t="shared" si="5"/>
        <v>178.5</v>
      </c>
    </row>
    <row r="65" spans="1:6" ht="12.75">
      <c r="A65" s="22">
        <v>12</v>
      </c>
      <c r="B65" s="88" t="s">
        <v>79</v>
      </c>
      <c r="C65" s="89"/>
      <c r="D65" s="90"/>
      <c r="E65" s="21">
        <v>1058</v>
      </c>
      <c r="F65" s="54">
        <f t="shared" si="5"/>
        <v>176.33333333333334</v>
      </c>
    </row>
  </sheetData>
  <mergeCells count="7">
    <mergeCell ref="B53:D53"/>
    <mergeCell ref="B60:D60"/>
    <mergeCell ref="B54:D54"/>
    <mergeCell ref="B65:D65"/>
    <mergeCell ref="B57:D57"/>
    <mergeCell ref="B62:D62"/>
    <mergeCell ref="B55:D55"/>
  </mergeCells>
  <printOptions/>
  <pageMargins left="0.75" right="0.75" top="0.28" bottom="0.18" header="0.28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7"/>
  <sheetViews>
    <sheetView tabSelected="1" workbookViewId="0" topLeftCell="A46">
      <selection activeCell="A48" sqref="A48"/>
    </sheetView>
  </sheetViews>
  <sheetFormatPr defaultColWidth="9.140625" defaultRowHeight="12.75"/>
  <cols>
    <col min="1" max="1" width="2.8515625" style="31" customWidth="1"/>
    <col min="2" max="2" width="24.28125" style="31" customWidth="1"/>
    <col min="3" max="8" width="5.140625" style="31" hidden="1" customWidth="1"/>
    <col min="9" max="9" width="6.28125" style="31" customWidth="1"/>
    <col min="10" max="15" width="5.140625" style="31" customWidth="1"/>
    <col min="16" max="17" width="7.57421875" style="31" customWidth="1"/>
    <col min="18" max="18" width="7.57421875" style="78" customWidth="1"/>
    <col min="19" max="20" width="7.57421875" style="35" customWidth="1"/>
    <col min="21" max="21" width="7.57421875" style="31" customWidth="1"/>
    <col min="22" max="22" width="7.57421875" style="35" customWidth="1"/>
    <col min="23" max="16384" width="9.140625" style="35" customWidth="1"/>
  </cols>
  <sheetData>
    <row r="1" spans="2:25" ht="18">
      <c r="B1" s="32" t="s">
        <v>42</v>
      </c>
      <c r="C1" s="32"/>
      <c r="D1" s="32"/>
      <c r="E1" s="32"/>
      <c r="F1" s="32"/>
      <c r="G1" s="32"/>
      <c r="H1" s="32"/>
      <c r="I1" s="33"/>
      <c r="J1" s="34"/>
      <c r="M1" s="83" t="s">
        <v>82</v>
      </c>
      <c r="O1" s="66">
        <v>38885</v>
      </c>
      <c r="P1" s="66"/>
      <c r="Y1" s="84"/>
    </row>
    <row r="2" spans="2:8" ht="15.75">
      <c r="B2" s="36" t="s">
        <v>31</v>
      </c>
      <c r="C2" s="36"/>
      <c r="D2" s="36"/>
      <c r="E2" s="36"/>
      <c r="F2" s="36" t="s">
        <v>84</v>
      </c>
      <c r="G2" s="36"/>
      <c r="H2" s="36"/>
    </row>
    <row r="3" spans="1:17" ht="12.75">
      <c r="A3" s="37"/>
      <c r="B3" s="37" t="s">
        <v>2</v>
      </c>
      <c r="C3" s="37">
        <v>1</v>
      </c>
      <c r="D3" s="37">
        <v>2</v>
      </c>
      <c r="E3" s="37">
        <v>3</v>
      </c>
      <c r="F3" s="37">
        <v>4</v>
      </c>
      <c r="G3" s="37">
        <v>5</v>
      </c>
      <c r="H3" s="37">
        <v>6</v>
      </c>
      <c r="I3" s="37" t="s">
        <v>37</v>
      </c>
      <c r="J3" s="37">
        <v>1</v>
      </c>
      <c r="K3" s="37">
        <v>2</v>
      </c>
      <c r="L3" s="37">
        <v>3</v>
      </c>
      <c r="M3" s="37">
        <v>4</v>
      </c>
      <c r="N3" s="37">
        <v>5</v>
      </c>
      <c r="O3" s="37">
        <v>6</v>
      </c>
      <c r="P3" s="38" t="s">
        <v>3</v>
      </c>
      <c r="Q3" s="37" t="s">
        <v>38</v>
      </c>
    </row>
    <row r="4" spans="1:19" ht="12.75">
      <c r="A4" s="37">
        <v>1</v>
      </c>
      <c r="B4" s="9" t="s">
        <v>23</v>
      </c>
      <c r="C4" s="10">
        <v>179</v>
      </c>
      <c r="D4" s="10">
        <v>221</v>
      </c>
      <c r="E4" s="10">
        <v>248</v>
      </c>
      <c r="F4" s="10">
        <v>216</v>
      </c>
      <c r="G4" s="10">
        <v>222</v>
      </c>
      <c r="H4" s="10">
        <v>200</v>
      </c>
      <c r="I4" s="39">
        <f aca="true" t="shared" si="0" ref="I4:I14">SUM(C4:H4)</f>
        <v>1286</v>
      </c>
      <c r="J4" s="37">
        <v>213</v>
      </c>
      <c r="K4" s="37">
        <v>182</v>
      </c>
      <c r="L4" s="37">
        <v>170</v>
      </c>
      <c r="M4" s="37">
        <v>267</v>
      </c>
      <c r="N4" s="37">
        <v>209</v>
      </c>
      <c r="O4" s="37">
        <v>191</v>
      </c>
      <c r="P4" s="38">
        <f aca="true" t="shared" si="1" ref="P4:P15">SUM(J4:O4)+I4</f>
        <v>2518</v>
      </c>
      <c r="Q4" s="80">
        <f>AVERAGE(C4,D4,E4,F4,G4,H4,J4,K4,L4,M4,N4,O4)</f>
        <v>209.83333333333334</v>
      </c>
      <c r="S4" s="35">
        <f>P4-P7</f>
        <v>79</v>
      </c>
    </row>
    <row r="5" spans="1:19" ht="12.75">
      <c r="A5" s="37">
        <f>A4+1</f>
        <v>2</v>
      </c>
      <c r="B5" s="9" t="s">
        <v>22</v>
      </c>
      <c r="C5" s="10">
        <v>205</v>
      </c>
      <c r="D5" s="10">
        <v>209</v>
      </c>
      <c r="E5" s="10">
        <v>246</v>
      </c>
      <c r="F5" s="10">
        <v>279</v>
      </c>
      <c r="G5" s="10">
        <v>155</v>
      </c>
      <c r="H5" s="10">
        <v>175</v>
      </c>
      <c r="I5" s="39">
        <f t="shared" si="0"/>
        <v>1269</v>
      </c>
      <c r="J5" s="37">
        <v>222</v>
      </c>
      <c r="K5" s="37">
        <v>219</v>
      </c>
      <c r="L5" s="37">
        <v>204</v>
      </c>
      <c r="M5" s="37">
        <v>180</v>
      </c>
      <c r="N5" s="37">
        <v>213</v>
      </c>
      <c r="O5" s="37">
        <v>202</v>
      </c>
      <c r="P5" s="38">
        <f t="shared" si="1"/>
        <v>2509</v>
      </c>
      <c r="Q5" s="80">
        <f aca="true" t="shared" si="2" ref="Q4:Q15">AVERAGE(C5,D5,E5,F5,G5,H5,J5,K5,L5,M5,N5,O5)</f>
        <v>209.08333333333334</v>
      </c>
      <c r="R5" s="78">
        <f>P5-P4</f>
        <v>-9</v>
      </c>
      <c r="S5" s="35">
        <f>P5-P7</f>
        <v>70</v>
      </c>
    </row>
    <row r="6" spans="1:19" ht="12.75">
      <c r="A6" s="37">
        <f aca="true" t="shared" si="3" ref="A6:A15">A5+1</f>
        <v>3</v>
      </c>
      <c r="B6" s="9" t="s">
        <v>54</v>
      </c>
      <c r="C6" s="10">
        <v>276</v>
      </c>
      <c r="D6" s="10">
        <v>185</v>
      </c>
      <c r="E6" s="10">
        <v>183</v>
      </c>
      <c r="F6" s="10">
        <v>221</v>
      </c>
      <c r="G6" s="10">
        <v>188</v>
      </c>
      <c r="H6" s="10">
        <v>182</v>
      </c>
      <c r="I6" s="39">
        <f t="shared" si="0"/>
        <v>1235</v>
      </c>
      <c r="J6" s="37">
        <v>189</v>
      </c>
      <c r="K6" s="37">
        <v>204</v>
      </c>
      <c r="L6" s="37">
        <v>203</v>
      </c>
      <c r="M6" s="37">
        <v>234</v>
      </c>
      <c r="N6" s="37">
        <v>215</v>
      </c>
      <c r="O6" s="37">
        <v>215</v>
      </c>
      <c r="P6" s="38">
        <f t="shared" si="1"/>
        <v>2495</v>
      </c>
      <c r="Q6" s="80">
        <f t="shared" si="2"/>
        <v>207.91666666666666</v>
      </c>
      <c r="R6" s="78">
        <f aca="true" t="shared" si="4" ref="R6:R15">P6-P5</f>
        <v>-14</v>
      </c>
      <c r="S6" s="35">
        <f>P6-P7</f>
        <v>56</v>
      </c>
    </row>
    <row r="7" spans="1:19" ht="13.5" thickBot="1">
      <c r="A7" s="37">
        <f t="shared" si="3"/>
        <v>4</v>
      </c>
      <c r="B7" s="9" t="s">
        <v>7</v>
      </c>
      <c r="C7" s="10">
        <v>243</v>
      </c>
      <c r="D7" s="10">
        <v>245</v>
      </c>
      <c r="E7" s="10">
        <v>200</v>
      </c>
      <c r="F7" s="10">
        <v>168</v>
      </c>
      <c r="G7" s="10">
        <v>166</v>
      </c>
      <c r="H7" s="10">
        <v>217</v>
      </c>
      <c r="I7" s="39">
        <f t="shared" si="0"/>
        <v>1239</v>
      </c>
      <c r="J7" s="37">
        <v>235</v>
      </c>
      <c r="K7" s="37">
        <v>190</v>
      </c>
      <c r="L7" s="37">
        <v>254</v>
      </c>
      <c r="M7" s="37">
        <v>171</v>
      </c>
      <c r="N7" s="37">
        <v>187</v>
      </c>
      <c r="O7" s="37">
        <v>163</v>
      </c>
      <c r="P7" s="38">
        <f t="shared" si="1"/>
        <v>2439</v>
      </c>
      <c r="Q7" s="80">
        <f t="shared" si="2"/>
        <v>203.25</v>
      </c>
      <c r="R7" s="78">
        <f t="shared" si="4"/>
        <v>-56</v>
      </c>
      <c r="S7" s="40">
        <v>0</v>
      </c>
    </row>
    <row r="8" spans="1:19" ht="12.75">
      <c r="A8" s="37">
        <f t="shared" si="3"/>
        <v>5</v>
      </c>
      <c r="B8" s="9" t="s">
        <v>8</v>
      </c>
      <c r="C8" s="10">
        <v>197</v>
      </c>
      <c r="D8" s="10">
        <v>204</v>
      </c>
      <c r="E8" s="10">
        <v>244</v>
      </c>
      <c r="F8" s="10">
        <v>213</v>
      </c>
      <c r="G8" s="10">
        <v>199</v>
      </c>
      <c r="H8" s="10">
        <v>181</v>
      </c>
      <c r="I8" s="39">
        <f t="shared" si="0"/>
        <v>1238</v>
      </c>
      <c r="J8" s="37">
        <v>158</v>
      </c>
      <c r="K8" s="37">
        <v>215</v>
      </c>
      <c r="L8" s="37">
        <v>204</v>
      </c>
      <c r="M8" s="37">
        <v>167</v>
      </c>
      <c r="N8" s="37">
        <v>171</v>
      </c>
      <c r="O8" s="37">
        <v>236</v>
      </c>
      <c r="P8" s="38">
        <f t="shared" si="1"/>
        <v>2389</v>
      </c>
      <c r="Q8" s="80">
        <f t="shared" si="2"/>
        <v>199.08333333333334</v>
      </c>
      <c r="R8" s="78">
        <f t="shared" si="4"/>
        <v>-50</v>
      </c>
      <c r="S8" s="35">
        <f>P8-P7</f>
        <v>-50</v>
      </c>
    </row>
    <row r="9" spans="1:19" ht="12.75">
      <c r="A9" s="37">
        <f t="shared" si="3"/>
        <v>6</v>
      </c>
      <c r="B9" s="9" t="s">
        <v>14</v>
      </c>
      <c r="C9" s="10">
        <v>249</v>
      </c>
      <c r="D9" s="10">
        <v>236</v>
      </c>
      <c r="E9" s="10">
        <v>238</v>
      </c>
      <c r="F9" s="10">
        <v>176</v>
      </c>
      <c r="G9" s="10">
        <v>158</v>
      </c>
      <c r="H9" s="10">
        <v>197</v>
      </c>
      <c r="I9" s="39">
        <f t="shared" si="0"/>
        <v>1254</v>
      </c>
      <c r="J9" s="37">
        <v>191</v>
      </c>
      <c r="K9" s="37">
        <v>178</v>
      </c>
      <c r="L9" s="37">
        <v>152</v>
      </c>
      <c r="M9" s="37">
        <v>223</v>
      </c>
      <c r="N9" s="37">
        <v>170</v>
      </c>
      <c r="O9" s="37">
        <v>197</v>
      </c>
      <c r="P9" s="38">
        <f t="shared" si="1"/>
        <v>2365</v>
      </c>
      <c r="Q9" s="80">
        <f>AVERAGE(C9,D9,E9,F9,G9,H9,J9,K9,L9,M9,N9,O9)</f>
        <v>197.08333333333334</v>
      </c>
      <c r="R9" s="78">
        <f t="shared" si="4"/>
        <v>-24</v>
      </c>
      <c r="S9" s="35">
        <f>P9-P7</f>
        <v>-74</v>
      </c>
    </row>
    <row r="10" spans="1:19" ht="12.75">
      <c r="A10" s="37">
        <f t="shared" si="3"/>
        <v>7</v>
      </c>
      <c r="B10" s="9" t="s">
        <v>43</v>
      </c>
      <c r="C10" s="10">
        <v>234</v>
      </c>
      <c r="D10" s="10">
        <v>205</v>
      </c>
      <c r="E10" s="10">
        <v>181</v>
      </c>
      <c r="F10" s="10">
        <v>183</v>
      </c>
      <c r="G10" s="10">
        <v>222</v>
      </c>
      <c r="H10" s="10">
        <v>195</v>
      </c>
      <c r="I10" s="39">
        <f t="shared" si="0"/>
        <v>1220</v>
      </c>
      <c r="J10" s="37">
        <v>168</v>
      </c>
      <c r="K10" s="37">
        <v>157</v>
      </c>
      <c r="L10" s="37">
        <v>245</v>
      </c>
      <c r="M10" s="37">
        <v>181</v>
      </c>
      <c r="N10" s="37">
        <v>135</v>
      </c>
      <c r="O10" s="37">
        <v>212</v>
      </c>
      <c r="P10" s="38">
        <f t="shared" si="1"/>
        <v>2318</v>
      </c>
      <c r="Q10" s="80">
        <f t="shared" si="2"/>
        <v>193.16666666666666</v>
      </c>
      <c r="R10" s="78">
        <f t="shared" si="4"/>
        <v>-47</v>
      </c>
      <c r="S10" s="35">
        <f>P10-P7</f>
        <v>-121</v>
      </c>
    </row>
    <row r="11" spans="1:19" ht="12.75">
      <c r="A11" s="37">
        <f t="shared" si="3"/>
        <v>8</v>
      </c>
      <c r="B11" s="9" t="s">
        <v>65</v>
      </c>
      <c r="C11" s="10">
        <v>226</v>
      </c>
      <c r="D11" s="10">
        <v>189</v>
      </c>
      <c r="E11" s="10">
        <v>216</v>
      </c>
      <c r="F11" s="10">
        <v>198</v>
      </c>
      <c r="G11" s="10">
        <v>213</v>
      </c>
      <c r="H11" s="10">
        <v>134</v>
      </c>
      <c r="I11" s="39">
        <f t="shared" si="0"/>
        <v>1176</v>
      </c>
      <c r="J11" s="37">
        <v>209</v>
      </c>
      <c r="K11" s="37">
        <v>202</v>
      </c>
      <c r="L11" s="37">
        <v>190</v>
      </c>
      <c r="M11" s="37">
        <v>143</v>
      </c>
      <c r="N11" s="37">
        <v>163</v>
      </c>
      <c r="O11" s="37">
        <v>216</v>
      </c>
      <c r="P11" s="38">
        <f t="shared" si="1"/>
        <v>2299</v>
      </c>
      <c r="Q11" s="80">
        <f t="shared" si="2"/>
        <v>191.58333333333334</v>
      </c>
      <c r="R11" s="78">
        <f t="shared" si="4"/>
        <v>-19</v>
      </c>
      <c r="S11" s="35">
        <f>P11-P7</f>
        <v>-140</v>
      </c>
    </row>
    <row r="12" spans="1:19" ht="12.75">
      <c r="A12" s="37">
        <f t="shared" si="3"/>
        <v>9</v>
      </c>
      <c r="B12" s="9" t="s">
        <v>20</v>
      </c>
      <c r="C12" s="10">
        <v>153</v>
      </c>
      <c r="D12" s="10">
        <v>215</v>
      </c>
      <c r="E12" s="10">
        <v>213</v>
      </c>
      <c r="F12" s="10">
        <v>194</v>
      </c>
      <c r="G12" s="10">
        <v>150</v>
      </c>
      <c r="H12" s="10">
        <v>225</v>
      </c>
      <c r="I12" s="39">
        <f>SUM(C12:H12)</f>
        <v>1150</v>
      </c>
      <c r="J12" s="37">
        <v>206</v>
      </c>
      <c r="K12" s="37">
        <v>261</v>
      </c>
      <c r="L12" s="37">
        <v>165</v>
      </c>
      <c r="M12" s="37">
        <v>184</v>
      </c>
      <c r="N12" s="37">
        <v>180</v>
      </c>
      <c r="O12" s="37">
        <v>150</v>
      </c>
      <c r="P12" s="38">
        <f t="shared" si="1"/>
        <v>2296</v>
      </c>
      <c r="Q12" s="80">
        <f t="shared" si="2"/>
        <v>191.33333333333334</v>
      </c>
      <c r="R12" s="78">
        <f t="shared" si="4"/>
        <v>-3</v>
      </c>
      <c r="S12" s="35">
        <f>P12-P7</f>
        <v>-143</v>
      </c>
    </row>
    <row r="13" spans="1:19" ht="12.75">
      <c r="A13" s="37">
        <f t="shared" si="3"/>
        <v>10</v>
      </c>
      <c r="B13" s="9" t="s">
        <v>25</v>
      </c>
      <c r="C13" s="10">
        <v>201</v>
      </c>
      <c r="D13" s="10">
        <v>194</v>
      </c>
      <c r="E13" s="10">
        <v>230</v>
      </c>
      <c r="F13" s="10">
        <v>205</v>
      </c>
      <c r="G13" s="10">
        <v>225</v>
      </c>
      <c r="H13" s="10">
        <v>168</v>
      </c>
      <c r="I13" s="39">
        <f t="shared" si="0"/>
        <v>1223</v>
      </c>
      <c r="J13" s="37">
        <v>150</v>
      </c>
      <c r="K13" s="37">
        <v>170</v>
      </c>
      <c r="L13" s="37">
        <v>156</v>
      </c>
      <c r="M13" s="37">
        <v>192</v>
      </c>
      <c r="N13" s="37">
        <v>210</v>
      </c>
      <c r="O13" s="37">
        <v>186</v>
      </c>
      <c r="P13" s="38">
        <f>SUM(J13:O13)+I13</f>
        <v>2287</v>
      </c>
      <c r="Q13" s="80">
        <f t="shared" si="2"/>
        <v>190.58333333333334</v>
      </c>
      <c r="R13" s="78">
        <f t="shared" si="4"/>
        <v>-9</v>
      </c>
      <c r="S13" s="35">
        <f>P13-P7</f>
        <v>-152</v>
      </c>
    </row>
    <row r="14" spans="1:19" ht="12.75">
      <c r="A14" s="37">
        <f t="shared" si="3"/>
        <v>11</v>
      </c>
      <c r="B14" s="9" t="s">
        <v>68</v>
      </c>
      <c r="C14" s="10">
        <v>193</v>
      </c>
      <c r="D14" s="10">
        <v>247</v>
      </c>
      <c r="E14" s="10">
        <v>204</v>
      </c>
      <c r="F14" s="10">
        <v>159</v>
      </c>
      <c r="G14" s="10">
        <v>170</v>
      </c>
      <c r="H14" s="10">
        <v>170</v>
      </c>
      <c r="I14" s="39">
        <f>SUM(C14:H14)</f>
        <v>1143</v>
      </c>
      <c r="J14" s="37">
        <v>171</v>
      </c>
      <c r="K14" s="37">
        <v>195</v>
      </c>
      <c r="L14" s="37">
        <v>203</v>
      </c>
      <c r="M14" s="37">
        <v>168</v>
      </c>
      <c r="N14" s="37">
        <v>178</v>
      </c>
      <c r="O14" s="37">
        <v>165</v>
      </c>
      <c r="P14" s="38">
        <f t="shared" si="1"/>
        <v>2223</v>
      </c>
      <c r="Q14" s="80">
        <f t="shared" si="2"/>
        <v>185.25</v>
      </c>
      <c r="R14" s="78">
        <f t="shared" si="4"/>
        <v>-64</v>
      </c>
      <c r="S14" s="35">
        <f>P14-P7</f>
        <v>-216</v>
      </c>
    </row>
    <row r="15" spans="1:19" ht="12.75">
      <c r="A15" s="37">
        <f t="shared" si="3"/>
        <v>12</v>
      </c>
      <c r="B15" s="9" t="s">
        <v>11</v>
      </c>
      <c r="C15" s="10">
        <v>176</v>
      </c>
      <c r="D15" s="10">
        <v>219</v>
      </c>
      <c r="E15" s="10">
        <v>176</v>
      </c>
      <c r="F15" s="10">
        <v>183</v>
      </c>
      <c r="G15" s="10">
        <v>206</v>
      </c>
      <c r="H15" s="10">
        <v>168</v>
      </c>
      <c r="I15" s="39">
        <f>SUM(C15:H15)</f>
        <v>1128</v>
      </c>
      <c r="J15" s="37">
        <v>171</v>
      </c>
      <c r="K15" s="37">
        <v>160</v>
      </c>
      <c r="L15" s="37">
        <v>211</v>
      </c>
      <c r="M15" s="37">
        <v>137</v>
      </c>
      <c r="N15" s="37">
        <v>206</v>
      </c>
      <c r="O15" s="37">
        <v>183</v>
      </c>
      <c r="P15" s="38">
        <f t="shared" si="1"/>
        <v>2196</v>
      </c>
      <c r="Q15" s="80">
        <f t="shared" si="2"/>
        <v>183</v>
      </c>
      <c r="R15" s="78">
        <f t="shared" si="4"/>
        <v>-27</v>
      </c>
      <c r="S15" s="35">
        <f>P15-P7</f>
        <v>-243</v>
      </c>
    </row>
    <row r="17" spans="2:8" ht="15.75">
      <c r="B17" s="36" t="s">
        <v>35</v>
      </c>
      <c r="C17" s="36"/>
      <c r="D17" s="36"/>
      <c r="E17" s="36"/>
      <c r="F17" s="36" t="s">
        <v>85</v>
      </c>
      <c r="G17" s="36"/>
      <c r="H17" s="36"/>
    </row>
    <row r="18" spans="1:17" ht="12.75">
      <c r="A18" s="37"/>
      <c r="B18" s="37" t="s">
        <v>2</v>
      </c>
      <c r="C18" s="37">
        <v>1</v>
      </c>
      <c r="D18" s="37">
        <v>2</v>
      </c>
      <c r="E18" s="37">
        <v>3</v>
      </c>
      <c r="F18" s="37">
        <v>4</v>
      </c>
      <c r="G18" s="37">
        <v>5</v>
      </c>
      <c r="H18" s="37">
        <v>6</v>
      </c>
      <c r="I18" s="37" t="s">
        <v>37</v>
      </c>
      <c r="J18" s="37">
        <v>1</v>
      </c>
      <c r="K18" s="37">
        <v>2</v>
      </c>
      <c r="L18" s="37">
        <v>3</v>
      </c>
      <c r="M18" s="37">
        <v>4</v>
      </c>
      <c r="N18" s="37">
        <v>5</v>
      </c>
      <c r="O18" s="37">
        <v>6</v>
      </c>
      <c r="P18" s="38" t="s">
        <v>3</v>
      </c>
      <c r="Q18" s="37" t="s">
        <v>38</v>
      </c>
    </row>
    <row r="19" spans="1:19" ht="12.75">
      <c r="A19" s="37">
        <v>1</v>
      </c>
      <c r="B19" s="9" t="s">
        <v>21</v>
      </c>
      <c r="C19" s="10">
        <v>172</v>
      </c>
      <c r="D19" s="10">
        <v>212</v>
      </c>
      <c r="E19" s="10">
        <v>171</v>
      </c>
      <c r="F19" s="10">
        <v>212</v>
      </c>
      <c r="G19" s="10">
        <v>164</v>
      </c>
      <c r="H19" s="10">
        <v>184</v>
      </c>
      <c r="I19" s="39">
        <f aca="true" t="shared" si="5" ref="I19:I26">SUM(C19:H19)</f>
        <v>1115</v>
      </c>
      <c r="J19" s="37">
        <v>172</v>
      </c>
      <c r="K19" s="37">
        <v>141</v>
      </c>
      <c r="L19" s="37">
        <v>187</v>
      </c>
      <c r="M19" s="37">
        <v>217</v>
      </c>
      <c r="N19" s="37">
        <v>158</v>
      </c>
      <c r="O19" s="37">
        <v>150</v>
      </c>
      <c r="P19" s="38">
        <f aca="true" t="shared" si="6" ref="P19:P26">SUM(J19:O19)+I19</f>
        <v>2140</v>
      </c>
      <c r="Q19" s="80">
        <f>AVERAGE(C19,D19,E19,F19,G19,H19,J19,K19,L19,M19,N19,O19)</f>
        <v>178.33333333333334</v>
      </c>
      <c r="S19" s="35">
        <f>P19-P22</f>
        <v>135</v>
      </c>
    </row>
    <row r="20" spans="1:19" ht="12.75">
      <c r="A20" s="37">
        <f aca="true" t="shared" si="7" ref="A20:A26">A19+1</f>
        <v>2</v>
      </c>
      <c r="B20" s="9" t="s">
        <v>19</v>
      </c>
      <c r="C20" s="10">
        <v>165</v>
      </c>
      <c r="D20" s="10">
        <v>224</v>
      </c>
      <c r="E20" s="10">
        <v>171</v>
      </c>
      <c r="F20" s="10">
        <v>162</v>
      </c>
      <c r="G20" s="10">
        <v>153</v>
      </c>
      <c r="H20" s="10">
        <v>186</v>
      </c>
      <c r="I20" s="39">
        <f t="shared" si="5"/>
        <v>1061</v>
      </c>
      <c r="J20" s="37">
        <v>183</v>
      </c>
      <c r="K20" s="37">
        <v>164</v>
      </c>
      <c r="L20" s="37">
        <v>156</v>
      </c>
      <c r="M20" s="37">
        <v>156</v>
      </c>
      <c r="N20" s="37">
        <v>169</v>
      </c>
      <c r="O20" s="37">
        <v>171</v>
      </c>
      <c r="P20" s="38">
        <f t="shared" si="6"/>
        <v>2060</v>
      </c>
      <c r="Q20" s="80">
        <f aca="true" t="shared" si="8" ref="Q20:Q26">AVERAGE(C20,D20,E20,F20,G20,H20,J20,K20,L20,M20,N20,O20)</f>
        <v>171.66666666666666</v>
      </c>
      <c r="R20" s="78">
        <f aca="true" t="shared" si="9" ref="R20:R26">P20-P19</f>
        <v>-80</v>
      </c>
      <c r="S20" s="35">
        <f>P20-P22</f>
        <v>55</v>
      </c>
    </row>
    <row r="21" spans="1:19" ht="12.75">
      <c r="A21" s="37">
        <f t="shared" si="7"/>
        <v>3</v>
      </c>
      <c r="B21" s="21" t="s">
        <v>15</v>
      </c>
      <c r="C21" s="10">
        <v>216</v>
      </c>
      <c r="D21" s="10">
        <v>150</v>
      </c>
      <c r="E21" s="10">
        <v>172</v>
      </c>
      <c r="F21" s="10">
        <v>204</v>
      </c>
      <c r="G21" s="10">
        <v>146</v>
      </c>
      <c r="H21" s="10">
        <v>179</v>
      </c>
      <c r="I21" s="39">
        <f t="shared" si="5"/>
        <v>1067</v>
      </c>
      <c r="J21" s="37">
        <v>174</v>
      </c>
      <c r="K21" s="37">
        <v>171</v>
      </c>
      <c r="L21" s="37">
        <v>121</v>
      </c>
      <c r="M21" s="37">
        <v>155</v>
      </c>
      <c r="N21" s="37">
        <v>192</v>
      </c>
      <c r="O21" s="37">
        <v>159</v>
      </c>
      <c r="P21" s="38">
        <f t="shared" si="6"/>
        <v>2039</v>
      </c>
      <c r="Q21" s="80">
        <f t="shared" si="8"/>
        <v>169.91666666666666</v>
      </c>
      <c r="R21" s="78">
        <f t="shared" si="9"/>
        <v>-21</v>
      </c>
      <c r="S21" s="35">
        <f>P21-P22</f>
        <v>34</v>
      </c>
    </row>
    <row r="22" spans="1:19" ht="13.5" thickBot="1">
      <c r="A22" s="37">
        <f t="shared" si="7"/>
        <v>4</v>
      </c>
      <c r="B22" s="9" t="s">
        <v>24</v>
      </c>
      <c r="C22" s="10">
        <v>201</v>
      </c>
      <c r="D22" s="10">
        <v>200</v>
      </c>
      <c r="E22" s="10">
        <v>179</v>
      </c>
      <c r="F22" s="10">
        <v>179</v>
      </c>
      <c r="G22" s="10">
        <v>146</v>
      </c>
      <c r="H22" s="10">
        <v>184</v>
      </c>
      <c r="I22" s="39">
        <f t="shared" si="5"/>
        <v>1089</v>
      </c>
      <c r="J22" s="37">
        <v>150</v>
      </c>
      <c r="K22" s="37">
        <v>109</v>
      </c>
      <c r="L22" s="37">
        <v>167</v>
      </c>
      <c r="M22" s="37">
        <v>165</v>
      </c>
      <c r="N22" s="37">
        <v>155</v>
      </c>
      <c r="O22" s="37">
        <v>170</v>
      </c>
      <c r="P22" s="38">
        <f t="shared" si="6"/>
        <v>2005</v>
      </c>
      <c r="Q22" s="80">
        <f t="shared" si="8"/>
        <v>167.08333333333334</v>
      </c>
      <c r="R22" s="78">
        <f t="shared" si="9"/>
        <v>-34</v>
      </c>
      <c r="S22" s="40">
        <v>0</v>
      </c>
    </row>
    <row r="23" spans="1:19" ht="12.75">
      <c r="A23" s="37">
        <f t="shared" si="7"/>
        <v>5</v>
      </c>
      <c r="B23" s="9" t="s">
        <v>29</v>
      </c>
      <c r="C23" s="10">
        <v>148</v>
      </c>
      <c r="D23" s="10">
        <v>180</v>
      </c>
      <c r="E23" s="10">
        <v>147</v>
      </c>
      <c r="F23" s="10">
        <v>162</v>
      </c>
      <c r="G23" s="10">
        <v>192</v>
      </c>
      <c r="H23" s="10">
        <v>172</v>
      </c>
      <c r="I23" s="39">
        <f t="shared" si="5"/>
        <v>1001</v>
      </c>
      <c r="J23" s="37">
        <v>143</v>
      </c>
      <c r="K23" s="37">
        <v>173</v>
      </c>
      <c r="L23" s="37">
        <v>140</v>
      </c>
      <c r="M23" s="37">
        <v>176</v>
      </c>
      <c r="N23" s="37">
        <v>195</v>
      </c>
      <c r="O23" s="37">
        <v>175</v>
      </c>
      <c r="P23" s="38">
        <f t="shared" si="6"/>
        <v>2003</v>
      </c>
      <c r="Q23" s="80">
        <f t="shared" si="8"/>
        <v>166.91666666666666</v>
      </c>
      <c r="R23" s="78">
        <f t="shared" si="9"/>
        <v>-2</v>
      </c>
      <c r="S23" s="41">
        <f>P23-P22</f>
        <v>-2</v>
      </c>
    </row>
    <row r="24" spans="1:19" ht="12.75">
      <c r="A24" s="37">
        <f t="shared" si="7"/>
        <v>6</v>
      </c>
      <c r="B24" s="9" t="s">
        <v>67</v>
      </c>
      <c r="C24" s="10">
        <v>160</v>
      </c>
      <c r="D24" s="10">
        <v>154</v>
      </c>
      <c r="E24" s="10">
        <v>165</v>
      </c>
      <c r="F24" s="10">
        <v>170</v>
      </c>
      <c r="G24" s="10">
        <v>232</v>
      </c>
      <c r="H24" s="10">
        <v>156</v>
      </c>
      <c r="I24" s="39">
        <f t="shared" si="5"/>
        <v>1037</v>
      </c>
      <c r="J24" s="37">
        <v>157</v>
      </c>
      <c r="K24" s="37">
        <v>170</v>
      </c>
      <c r="L24" s="37">
        <v>178</v>
      </c>
      <c r="M24" s="37">
        <v>137</v>
      </c>
      <c r="N24" s="37">
        <v>172</v>
      </c>
      <c r="O24" s="37">
        <v>134</v>
      </c>
      <c r="P24" s="38">
        <f t="shared" si="6"/>
        <v>1985</v>
      </c>
      <c r="Q24" s="80">
        <f t="shared" si="8"/>
        <v>165.41666666666666</v>
      </c>
      <c r="R24" s="78">
        <f t="shared" si="9"/>
        <v>-18</v>
      </c>
      <c r="S24" s="41">
        <f>P24-P22</f>
        <v>-20</v>
      </c>
    </row>
    <row r="25" spans="1:19" ht="12.75">
      <c r="A25" s="37">
        <f t="shared" si="7"/>
        <v>7</v>
      </c>
      <c r="B25" s="9" t="s">
        <v>57</v>
      </c>
      <c r="C25" s="10">
        <v>141</v>
      </c>
      <c r="D25" s="10">
        <v>179</v>
      </c>
      <c r="E25" s="10">
        <v>180</v>
      </c>
      <c r="F25" s="10">
        <v>170</v>
      </c>
      <c r="G25" s="10">
        <v>165</v>
      </c>
      <c r="H25" s="10">
        <v>174</v>
      </c>
      <c r="I25" s="39">
        <f t="shared" si="5"/>
        <v>1009</v>
      </c>
      <c r="J25" s="37">
        <v>157</v>
      </c>
      <c r="K25" s="37">
        <v>168</v>
      </c>
      <c r="L25" s="37">
        <v>180</v>
      </c>
      <c r="M25" s="37">
        <v>127</v>
      </c>
      <c r="N25" s="37">
        <v>156</v>
      </c>
      <c r="O25" s="37">
        <v>149</v>
      </c>
      <c r="P25" s="38">
        <f t="shared" si="6"/>
        <v>1946</v>
      </c>
      <c r="Q25" s="80">
        <f t="shared" si="8"/>
        <v>162.16666666666666</v>
      </c>
      <c r="R25" s="78">
        <f t="shared" si="9"/>
        <v>-39</v>
      </c>
      <c r="S25" s="35">
        <f>P25-P22</f>
        <v>-59</v>
      </c>
    </row>
    <row r="26" spans="1:19" ht="12.75">
      <c r="A26" s="37">
        <f t="shared" si="7"/>
        <v>8</v>
      </c>
      <c r="B26" s="9" t="s">
        <v>26</v>
      </c>
      <c r="C26" s="10">
        <v>152</v>
      </c>
      <c r="D26" s="10">
        <v>188</v>
      </c>
      <c r="E26" s="10">
        <v>135</v>
      </c>
      <c r="F26" s="10">
        <v>164</v>
      </c>
      <c r="G26" s="10">
        <v>159</v>
      </c>
      <c r="H26" s="10">
        <v>166</v>
      </c>
      <c r="I26" s="39">
        <f t="shared" si="5"/>
        <v>964</v>
      </c>
      <c r="J26" s="37">
        <v>160</v>
      </c>
      <c r="K26" s="37">
        <v>176</v>
      </c>
      <c r="L26" s="37">
        <v>159</v>
      </c>
      <c r="M26" s="37">
        <v>146</v>
      </c>
      <c r="N26" s="37">
        <v>182</v>
      </c>
      <c r="O26" s="37">
        <v>148</v>
      </c>
      <c r="P26" s="38">
        <f t="shared" si="6"/>
        <v>1935</v>
      </c>
      <c r="Q26" s="80">
        <f t="shared" si="8"/>
        <v>161.25</v>
      </c>
      <c r="R26" s="78">
        <f t="shared" si="9"/>
        <v>-11</v>
      </c>
      <c r="S26" s="35">
        <f>P26-P22</f>
        <v>-70</v>
      </c>
    </row>
    <row r="28" spans="2:8" ht="15.75">
      <c r="B28" s="36" t="s">
        <v>36</v>
      </c>
      <c r="C28" s="36"/>
      <c r="D28" s="36"/>
      <c r="E28" s="36"/>
      <c r="F28" s="36" t="s">
        <v>85</v>
      </c>
      <c r="G28" s="36"/>
      <c r="H28" s="36"/>
    </row>
    <row r="29" spans="1:17" ht="12.75">
      <c r="A29" s="37"/>
      <c r="B29" s="37" t="s">
        <v>2</v>
      </c>
      <c r="C29" s="37">
        <v>1</v>
      </c>
      <c r="D29" s="37">
        <v>2</v>
      </c>
      <c r="E29" s="37">
        <v>3</v>
      </c>
      <c r="F29" s="37">
        <v>4</v>
      </c>
      <c r="G29" s="37">
        <v>5</v>
      </c>
      <c r="H29" s="37">
        <v>6</v>
      </c>
      <c r="I29" s="37" t="s">
        <v>37</v>
      </c>
      <c r="J29" s="37">
        <v>1</v>
      </c>
      <c r="K29" s="37">
        <v>2</v>
      </c>
      <c r="L29" s="37">
        <v>3</v>
      </c>
      <c r="M29" s="37">
        <v>4</v>
      </c>
      <c r="N29" s="37">
        <v>5</v>
      </c>
      <c r="O29" s="37">
        <v>6</v>
      </c>
      <c r="P29" s="38" t="s">
        <v>3</v>
      </c>
      <c r="Q29" s="37" t="s">
        <v>38</v>
      </c>
    </row>
    <row r="30" spans="1:19" ht="12.75">
      <c r="A30" s="37">
        <v>1</v>
      </c>
      <c r="B30" s="9" t="s">
        <v>27</v>
      </c>
      <c r="C30" s="10">
        <v>192</v>
      </c>
      <c r="D30" s="10">
        <v>217</v>
      </c>
      <c r="E30" s="10">
        <v>155</v>
      </c>
      <c r="F30" s="10">
        <v>189</v>
      </c>
      <c r="G30" s="10">
        <v>142</v>
      </c>
      <c r="H30" s="37">
        <v>224</v>
      </c>
      <c r="I30" s="39">
        <f>SUM(C30:H30)</f>
        <v>1119</v>
      </c>
      <c r="J30" s="37">
        <v>181</v>
      </c>
      <c r="K30" s="37">
        <v>225</v>
      </c>
      <c r="L30" s="37">
        <v>135</v>
      </c>
      <c r="M30" s="37">
        <v>172</v>
      </c>
      <c r="N30" s="37">
        <v>141</v>
      </c>
      <c r="O30" s="37">
        <v>180</v>
      </c>
      <c r="P30" s="38">
        <f>SUM(J30:O30)+I30</f>
        <v>2153</v>
      </c>
      <c r="Q30" s="80">
        <f>AVERAGE(C30,D30,E30,F30,G30,H30,J30,K30,L30,M30,N30,O30)</f>
        <v>179.41666666666666</v>
      </c>
      <c r="S30" s="35">
        <f>P30-P33</f>
        <v>233</v>
      </c>
    </row>
    <row r="31" spans="1:19" ht="12.75">
      <c r="A31" s="37">
        <f>A30+1</f>
        <v>2</v>
      </c>
      <c r="B31" s="9" t="s">
        <v>18</v>
      </c>
      <c r="C31" s="10">
        <v>156</v>
      </c>
      <c r="D31" s="10">
        <v>147</v>
      </c>
      <c r="E31" s="10">
        <v>175</v>
      </c>
      <c r="F31" s="10">
        <v>121</v>
      </c>
      <c r="G31" s="10">
        <v>158</v>
      </c>
      <c r="H31" s="10">
        <v>214</v>
      </c>
      <c r="I31" s="39">
        <f>SUM(C31:H31)</f>
        <v>971</v>
      </c>
      <c r="J31" s="37">
        <v>219</v>
      </c>
      <c r="K31" s="37">
        <v>152</v>
      </c>
      <c r="L31" s="37">
        <v>242</v>
      </c>
      <c r="M31" s="37">
        <v>171</v>
      </c>
      <c r="N31" s="37">
        <v>178</v>
      </c>
      <c r="O31" s="37">
        <v>148</v>
      </c>
      <c r="P31" s="38">
        <f>SUM(J31:O31)+I31</f>
        <v>2081</v>
      </c>
      <c r="Q31" s="80">
        <f>AVERAGE(C31,D31,E31,F31,G31,H31,J31,K31,L31,M31,N31,O31)</f>
        <v>173.41666666666666</v>
      </c>
      <c r="R31" s="78">
        <f>P31-P30</f>
        <v>-72</v>
      </c>
      <c r="S31" s="35">
        <f>P31-P33</f>
        <v>161</v>
      </c>
    </row>
    <row r="32" spans="1:19" ht="12.75">
      <c r="A32" s="37">
        <f>A31+1</f>
        <v>3</v>
      </c>
      <c r="B32" s="9" t="s">
        <v>28</v>
      </c>
      <c r="C32" s="10">
        <v>181</v>
      </c>
      <c r="D32" s="10">
        <v>190</v>
      </c>
      <c r="E32" s="10">
        <v>171</v>
      </c>
      <c r="F32" s="10">
        <v>182</v>
      </c>
      <c r="G32" s="10">
        <v>143</v>
      </c>
      <c r="H32" s="10">
        <v>146</v>
      </c>
      <c r="I32" s="39">
        <f>SUM(C32:H32)</f>
        <v>1013</v>
      </c>
      <c r="J32" s="37">
        <v>136</v>
      </c>
      <c r="K32" s="37">
        <v>169</v>
      </c>
      <c r="L32" s="37">
        <v>172</v>
      </c>
      <c r="M32" s="37">
        <v>157</v>
      </c>
      <c r="N32" s="37">
        <v>190</v>
      </c>
      <c r="O32" s="37">
        <v>149</v>
      </c>
      <c r="P32" s="38">
        <f>SUM(J32:O32)+I32</f>
        <v>1986</v>
      </c>
      <c r="Q32" s="80">
        <f>AVERAGE(C32,D32,E32,F32,G32,H32,J32,K32,L32,M32,N32,O32)</f>
        <v>165.5</v>
      </c>
      <c r="R32" s="78">
        <f>P32-P31</f>
        <v>-95</v>
      </c>
      <c r="S32" s="35">
        <f>P32-P33</f>
        <v>66</v>
      </c>
    </row>
    <row r="33" spans="1:19" ht="13.5" thickBot="1">
      <c r="A33" s="37">
        <f>A32+1</f>
        <v>4</v>
      </c>
      <c r="B33" s="9" t="s">
        <v>63</v>
      </c>
      <c r="C33" s="10">
        <v>146</v>
      </c>
      <c r="D33" s="10">
        <v>165</v>
      </c>
      <c r="E33" s="10">
        <v>189</v>
      </c>
      <c r="F33" s="10">
        <v>135</v>
      </c>
      <c r="G33" s="10">
        <v>168</v>
      </c>
      <c r="H33" s="10">
        <v>147</v>
      </c>
      <c r="I33" s="39">
        <f>SUM(C33:H33)</f>
        <v>950</v>
      </c>
      <c r="J33" s="37">
        <v>163</v>
      </c>
      <c r="K33" s="37">
        <v>163</v>
      </c>
      <c r="L33" s="37">
        <v>184</v>
      </c>
      <c r="M33" s="37">
        <v>158</v>
      </c>
      <c r="N33" s="37">
        <v>175</v>
      </c>
      <c r="O33" s="37">
        <v>127</v>
      </c>
      <c r="P33" s="38">
        <f>SUM(J33:O33)+I33</f>
        <v>1920</v>
      </c>
      <c r="Q33" s="80">
        <f>AVERAGE(C33,D33,E33,F33,G33,H33,J33,K33,L33,M33,N33,O33)</f>
        <v>160</v>
      </c>
      <c r="R33" s="78">
        <f>P33-P32</f>
        <v>-66</v>
      </c>
      <c r="S33" s="40">
        <v>0</v>
      </c>
    </row>
    <row r="34" spans="1:19" ht="12.75">
      <c r="A34" s="46"/>
      <c r="B34" s="48"/>
      <c r="C34" s="49"/>
      <c r="D34" s="49"/>
      <c r="E34" s="49"/>
      <c r="F34" s="49"/>
      <c r="G34" s="49"/>
      <c r="H34" s="49"/>
      <c r="I34" s="46"/>
      <c r="J34" s="46"/>
      <c r="K34" s="46"/>
      <c r="L34" s="46"/>
      <c r="M34" s="46"/>
      <c r="N34" s="46"/>
      <c r="O34" s="46"/>
      <c r="P34" s="81"/>
      <c r="Q34" s="47"/>
      <c r="S34" s="41"/>
    </row>
    <row r="35" spans="1:19" ht="15.75">
      <c r="A35" s="46"/>
      <c r="B35" s="36" t="s">
        <v>48</v>
      </c>
      <c r="C35" s="49"/>
      <c r="D35" s="49"/>
      <c r="E35" s="49"/>
      <c r="F35" s="74" t="s">
        <v>86</v>
      </c>
      <c r="G35" s="49"/>
      <c r="H35" s="49"/>
      <c r="I35" s="46"/>
      <c r="J35" s="46"/>
      <c r="K35" s="46"/>
      <c r="L35" s="46"/>
      <c r="M35" s="46"/>
      <c r="N35" s="46"/>
      <c r="O35" s="46"/>
      <c r="P35" s="81"/>
      <c r="Q35" s="47"/>
      <c r="S35" s="41"/>
    </row>
    <row r="36" spans="1:22" ht="12.75">
      <c r="A36" s="37"/>
      <c r="B36" s="75" t="s">
        <v>2</v>
      </c>
      <c r="C36" s="37">
        <v>1</v>
      </c>
      <c r="D36" s="37">
        <v>2</v>
      </c>
      <c r="E36" s="37">
        <v>3</v>
      </c>
      <c r="F36" s="37">
        <v>4</v>
      </c>
      <c r="G36" s="37">
        <v>5</v>
      </c>
      <c r="H36" s="37">
        <v>6</v>
      </c>
      <c r="I36" s="37"/>
      <c r="J36" s="37">
        <v>1</v>
      </c>
      <c r="K36" s="77"/>
      <c r="L36" s="37">
        <v>2</v>
      </c>
      <c r="M36" s="77"/>
      <c r="N36" s="37">
        <v>3</v>
      </c>
      <c r="O36" s="77"/>
      <c r="P36" s="37">
        <v>4</v>
      </c>
      <c r="Q36" s="77"/>
      <c r="R36" s="79">
        <v>5</v>
      </c>
      <c r="S36" s="77"/>
      <c r="T36" s="38" t="s">
        <v>81</v>
      </c>
      <c r="U36" s="38" t="s">
        <v>3</v>
      </c>
      <c r="V36" s="37" t="s">
        <v>38</v>
      </c>
    </row>
    <row r="37" spans="1:22" ht="12.75">
      <c r="A37" s="50">
        <v>1</v>
      </c>
      <c r="B37" s="76" t="s">
        <v>75</v>
      </c>
      <c r="C37" s="10"/>
      <c r="D37" s="10"/>
      <c r="E37" s="10"/>
      <c r="F37" s="10"/>
      <c r="G37" s="10"/>
      <c r="H37" s="10"/>
      <c r="I37" s="39"/>
      <c r="J37" s="37">
        <v>224</v>
      </c>
      <c r="K37" s="37">
        <v>2</v>
      </c>
      <c r="L37" s="37">
        <v>161</v>
      </c>
      <c r="M37" s="37">
        <v>2</v>
      </c>
      <c r="N37" s="37">
        <v>233</v>
      </c>
      <c r="O37" s="37">
        <v>2</v>
      </c>
      <c r="P37" s="37">
        <v>224</v>
      </c>
      <c r="Q37" s="37">
        <v>2</v>
      </c>
      <c r="R37" s="79">
        <v>205</v>
      </c>
      <c r="S37" s="37">
        <v>2</v>
      </c>
      <c r="T37" s="38">
        <f>K37+M37+O37+Q37+S37</f>
        <v>10</v>
      </c>
      <c r="U37" s="82">
        <f>J37+L37+N37+P37+R37</f>
        <v>1047</v>
      </c>
      <c r="V37" s="80">
        <f>AVERAGE(J37,L37,N37,P37,R37)</f>
        <v>209.4</v>
      </c>
    </row>
    <row r="38" spans="1:22" ht="12.75">
      <c r="A38" s="50">
        <f>A37+1</f>
        <v>2</v>
      </c>
      <c r="B38" s="76" t="s">
        <v>56</v>
      </c>
      <c r="C38" s="10"/>
      <c r="D38" s="10"/>
      <c r="E38" s="10"/>
      <c r="F38" s="10"/>
      <c r="G38" s="10"/>
      <c r="H38" s="10"/>
      <c r="I38" s="39"/>
      <c r="J38" s="37">
        <v>188</v>
      </c>
      <c r="K38" s="37">
        <v>0</v>
      </c>
      <c r="L38" s="37">
        <v>204</v>
      </c>
      <c r="M38" s="37">
        <v>2</v>
      </c>
      <c r="N38" s="37">
        <v>215</v>
      </c>
      <c r="O38" s="37">
        <v>0</v>
      </c>
      <c r="P38" s="37">
        <v>201</v>
      </c>
      <c r="Q38" s="37">
        <v>2</v>
      </c>
      <c r="R38" s="79">
        <v>197</v>
      </c>
      <c r="S38" s="37">
        <v>2</v>
      </c>
      <c r="T38" s="38">
        <f>K38+M38+O38+Q38+S38</f>
        <v>6</v>
      </c>
      <c r="U38" s="82">
        <f>J38+L38+N38+P38+R38</f>
        <v>1005</v>
      </c>
      <c r="V38" s="80">
        <f>AVERAGE(J38,L38,N38,P38,R38)</f>
        <v>201</v>
      </c>
    </row>
    <row r="39" spans="1:22" ht="12.75">
      <c r="A39" s="50">
        <f>A38+1</f>
        <v>3</v>
      </c>
      <c r="B39" s="76" t="s">
        <v>78</v>
      </c>
      <c r="C39" s="10"/>
      <c r="D39" s="10"/>
      <c r="E39" s="10"/>
      <c r="F39" s="10"/>
      <c r="G39" s="10"/>
      <c r="H39" s="10"/>
      <c r="I39" s="39"/>
      <c r="J39" s="37">
        <v>155</v>
      </c>
      <c r="K39" s="37">
        <v>0</v>
      </c>
      <c r="L39" s="37">
        <v>197</v>
      </c>
      <c r="M39" s="37">
        <v>2</v>
      </c>
      <c r="N39" s="37">
        <v>183</v>
      </c>
      <c r="O39" s="37">
        <v>2</v>
      </c>
      <c r="P39" s="37">
        <v>154</v>
      </c>
      <c r="Q39" s="37">
        <v>0</v>
      </c>
      <c r="R39" s="79">
        <v>171</v>
      </c>
      <c r="S39" s="37">
        <v>2</v>
      </c>
      <c r="T39" s="38">
        <f>K39+M39+O39+Q39+S39</f>
        <v>6</v>
      </c>
      <c r="U39" s="82">
        <f>J39+L39+N39+P39+R39</f>
        <v>860</v>
      </c>
      <c r="V39" s="80">
        <f>AVERAGE(J39,L39,N39,P39,R39)</f>
        <v>172</v>
      </c>
    </row>
    <row r="40" spans="1:22" ht="12.75">
      <c r="A40" s="50">
        <f>A39+1</f>
        <v>4</v>
      </c>
      <c r="B40" s="76" t="s">
        <v>69</v>
      </c>
      <c r="C40" s="10"/>
      <c r="D40" s="10"/>
      <c r="E40" s="10"/>
      <c r="F40" s="10"/>
      <c r="G40" s="10"/>
      <c r="H40" s="10"/>
      <c r="I40" s="39"/>
      <c r="J40" s="37">
        <v>138</v>
      </c>
      <c r="K40" s="37">
        <v>2</v>
      </c>
      <c r="L40" s="37">
        <v>188</v>
      </c>
      <c r="M40" s="37">
        <v>0</v>
      </c>
      <c r="N40" s="37">
        <v>157</v>
      </c>
      <c r="O40" s="37">
        <v>2</v>
      </c>
      <c r="P40" s="37">
        <v>192</v>
      </c>
      <c r="Q40" s="37">
        <v>0</v>
      </c>
      <c r="R40" s="79">
        <v>156</v>
      </c>
      <c r="S40" s="37">
        <v>0</v>
      </c>
      <c r="T40" s="38">
        <f>K40+M40+O40+Q40+S40</f>
        <v>4</v>
      </c>
      <c r="U40" s="82">
        <f>J40+L40+N40+P40+R40</f>
        <v>831</v>
      </c>
      <c r="V40" s="80">
        <f>AVERAGE(J40,L40,N40,P40,R40)</f>
        <v>166.2</v>
      </c>
    </row>
    <row r="41" spans="1:22" ht="12.75">
      <c r="A41" s="50">
        <f>A40+1</f>
        <v>5</v>
      </c>
      <c r="B41" s="76" t="s">
        <v>58</v>
      </c>
      <c r="C41" s="10"/>
      <c r="D41" s="10"/>
      <c r="E41" s="10"/>
      <c r="F41" s="10"/>
      <c r="G41" s="10"/>
      <c r="H41" s="10"/>
      <c r="I41" s="39"/>
      <c r="J41" s="37">
        <v>196</v>
      </c>
      <c r="K41" s="37">
        <v>2</v>
      </c>
      <c r="L41" s="37">
        <v>193</v>
      </c>
      <c r="M41" s="37">
        <v>0</v>
      </c>
      <c r="N41" s="37">
        <v>147</v>
      </c>
      <c r="O41" s="37">
        <v>0</v>
      </c>
      <c r="P41" s="37">
        <v>156</v>
      </c>
      <c r="Q41" s="37">
        <v>1</v>
      </c>
      <c r="R41" s="79">
        <v>146</v>
      </c>
      <c r="S41" s="37">
        <v>0</v>
      </c>
      <c r="T41" s="38">
        <f>K41+M41+O41+Q41+S41</f>
        <v>3</v>
      </c>
      <c r="U41" s="82">
        <f>J41+L41+N41+P41+R41</f>
        <v>838</v>
      </c>
      <c r="V41" s="80">
        <f>AVERAGE(J41,L41,N41,P41,R41)</f>
        <v>167.6</v>
      </c>
    </row>
    <row r="42" spans="1:22" ht="12.75">
      <c r="A42" s="50">
        <f>A41+1</f>
        <v>6</v>
      </c>
      <c r="B42" s="76" t="s">
        <v>64</v>
      </c>
      <c r="C42" s="10"/>
      <c r="D42" s="10"/>
      <c r="E42" s="10"/>
      <c r="F42" s="10"/>
      <c r="G42" s="10"/>
      <c r="H42" s="10"/>
      <c r="I42" s="39"/>
      <c r="J42" s="37">
        <v>128</v>
      </c>
      <c r="K42" s="37">
        <v>0</v>
      </c>
      <c r="L42" s="37">
        <v>137</v>
      </c>
      <c r="M42" s="37">
        <v>0</v>
      </c>
      <c r="N42" s="37">
        <v>160</v>
      </c>
      <c r="O42" s="37">
        <v>0</v>
      </c>
      <c r="P42" s="37">
        <v>156</v>
      </c>
      <c r="Q42" s="37">
        <v>1</v>
      </c>
      <c r="R42" s="79">
        <v>177</v>
      </c>
      <c r="S42" s="37">
        <v>0</v>
      </c>
      <c r="T42" s="38">
        <f>K42+M42+O42+Q42+S42</f>
        <v>1</v>
      </c>
      <c r="U42" s="82">
        <f>J42+L42+N42+P42+R42</f>
        <v>758</v>
      </c>
      <c r="V42" s="80">
        <f>AVERAGE(J42,L42,N42,P42,R42)</f>
        <v>151.6</v>
      </c>
    </row>
    <row r="45" ht="7.5" customHeight="1"/>
    <row r="46" spans="2:11" ht="15.75">
      <c r="B46" s="36" t="s">
        <v>39</v>
      </c>
      <c r="I46" s="42" t="s">
        <v>31</v>
      </c>
      <c r="K46" s="31" t="s">
        <v>41</v>
      </c>
    </row>
    <row r="47" ht="7.5" customHeight="1"/>
    <row r="48" spans="1:12" ht="15.75">
      <c r="A48" s="43"/>
      <c r="B48" s="44" t="s">
        <v>54</v>
      </c>
      <c r="I48" s="43">
        <v>228</v>
      </c>
      <c r="J48" s="45"/>
      <c r="K48" s="45"/>
      <c r="L48" s="45"/>
    </row>
    <row r="49" spans="1:12" ht="15.75">
      <c r="A49" s="43">
        <v>4</v>
      </c>
      <c r="B49" s="44" t="s">
        <v>7</v>
      </c>
      <c r="I49" s="43">
        <v>224</v>
      </c>
      <c r="J49" s="45"/>
      <c r="K49" s="45"/>
      <c r="L49" s="45"/>
    </row>
    <row r="50" spans="1:12" ht="6.75" customHeight="1">
      <c r="A50" s="45"/>
      <c r="B50" s="45"/>
      <c r="I50" s="45"/>
      <c r="J50" s="45"/>
      <c r="K50" s="45"/>
      <c r="L50" s="45"/>
    </row>
    <row r="51" spans="1:12" ht="15.75">
      <c r="A51" s="43"/>
      <c r="B51" s="44" t="s">
        <v>22</v>
      </c>
      <c r="I51" s="43">
        <v>213</v>
      </c>
      <c r="J51" s="45"/>
      <c r="K51" s="45"/>
      <c r="L51" s="45"/>
    </row>
    <row r="52" spans="1:12" ht="15.75">
      <c r="A52" s="43">
        <v>3</v>
      </c>
      <c r="B52" s="44" t="s">
        <v>54</v>
      </c>
      <c r="I52" s="43">
        <v>212</v>
      </c>
      <c r="J52" s="45"/>
      <c r="K52" s="45"/>
      <c r="L52" s="45"/>
    </row>
    <row r="53" spans="1:12" ht="6.75" customHeight="1">
      <c r="A53" s="45"/>
      <c r="B53" s="45"/>
      <c r="I53" s="45"/>
      <c r="J53" s="45"/>
      <c r="K53" s="45"/>
      <c r="L53" s="45"/>
    </row>
    <row r="54" spans="1:12" ht="15.75">
      <c r="A54" s="43">
        <v>1</v>
      </c>
      <c r="B54" s="44" t="s">
        <v>23</v>
      </c>
      <c r="I54" s="43">
        <v>181</v>
      </c>
      <c r="J54" s="43">
        <v>228</v>
      </c>
      <c r="K54" s="45"/>
      <c r="L54" s="43">
        <f>SUM(I54:J54)</f>
        <v>409</v>
      </c>
    </row>
    <row r="55" spans="1:12" ht="15.75">
      <c r="A55" s="43">
        <v>2</v>
      </c>
      <c r="B55" s="44" t="s">
        <v>22</v>
      </c>
      <c r="I55" s="43">
        <v>200</v>
      </c>
      <c r="J55" s="43">
        <v>163</v>
      </c>
      <c r="K55" s="45"/>
      <c r="L55" s="43">
        <f>SUM(I55:J55)</f>
        <v>363</v>
      </c>
    </row>
    <row r="56" ht="6.75" customHeight="1"/>
    <row r="57" spans="2:11" ht="15.75">
      <c r="B57" s="36" t="s">
        <v>39</v>
      </c>
      <c r="I57" s="96" t="s">
        <v>35</v>
      </c>
      <c r="J57" s="96"/>
      <c r="K57" s="31" t="s">
        <v>40</v>
      </c>
    </row>
    <row r="58" ht="7.5" customHeight="1"/>
    <row r="59" spans="1:12" ht="15.75">
      <c r="A59" s="43">
        <v>4</v>
      </c>
      <c r="B59" s="44" t="s">
        <v>15</v>
      </c>
      <c r="I59" s="43">
        <v>146</v>
      </c>
      <c r="J59" s="45"/>
      <c r="K59" s="45"/>
      <c r="L59" s="45"/>
    </row>
    <row r="60" spans="1:12" ht="15.75">
      <c r="A60" s="43"/>
      <c r="B60" s="44" t="s">
        <v>24</v>
      </c>
      <c r="I60" s="43">
        <v>172</v>
      </c>
      <c r="J60" s="45"/>
      <c r="K60" s="45"/>
      <c r="L60" s="45"/>
    </row>
    <row r="61" spans="1:12" ht="7.5" customHeight="1">
      <c r="A61" s="45"/>
      <c r="B61" s="45"/>
      <c r="I61" s="45"/>
      <c r="J61" s="45"/>
      <c r="K61" s="45"/>
      <c r="L61" s="45"/>
    </row>
    <row r="62" spans="1:12" ht="15.75">
      <c r="A62" s="43"/>
      <c r="B62" s="44" t="s">
        <v>19</v>
      </c>
      <c r="I62" s="43">
        <v>194</v>
      </c>
      <c r="J62" s="45"/>
      <c r="K62" s="45"/>
      <c r="L62" s="45"/>
    </row>
    <row r="63" spans="1:12" ht="15.75">
      <c r="A63" s="43">
        <v>3</v>
      </c>
      <c r="B63" s="44" t="s">
        <v>24</v>
      </c>
      <c r="I63" s="43">
        <v>149</v>
      </c>
      <c r="J63" s="45"/>
      <c r="K63" s="45"/>
      <c r="L63" s="45"/>
    </row>
    <row r="64" spans="1:12" ht="7.5" customHeight="1">
      <c r="A64" s="45"/>
      <c r="B64" s="45"/>
      <c r="I64" s="45"/>
      <c r="J64" s="45"/>
      <c r="K64" s="45"/>
      <c r="L64" s="45"/>
    </row>
    <row r="65" spans="1:12" ht="15.75">
      <c r="A65" s="43">
        <v>1</v>
      </c>
      <c r="B65" s="44" t="s">
        <v>21</v>
      </c>
      <c r="I65" s="43">
        <v>149</v>
      </c>
      <c r="J65" s="43">
        <v>206</v>
      </c>
      <c r="K65" s="45"/>
      <c r="L65" s="43">
        <f>SUM(I65:J65)</f>
        <v>355</v>
      </c>
    </row>
    <row r="66" spans="1:12" ht="15.75">
      <c r="A66" s="43">
        <v>2</v>
      </c>
      <c r="B66" s="44" t="s">
        <v>19</v>
      </c>
      <c r="I66" s="43">
        <v>158</v>
      </c>
      <c r="J66" s="43">
        <v>124</v>
      </c>
      <c r="K66" s="45"/>
      <c r="L66" s="43">
        <f>SUM(I66:J66)</f>
        <v>282</v>
      </c>
    </row>
    <row r="67" ht="6" customHeight="1"/>
    <row r="68" spans="2:11" ht="15.75">
      <c r="B68" s="36" t="s">
        <v>39</v>
      </c>
      <c r="I68" s="42" t="s">
        <v>36</v>
      </c>
      <c r="K68" s="31" t="s">
        <v>87</v>
      </c>
    </row>
    <row r="69" ht="7.5" customHeight="1"/>
    <row r="70" spans="1:12" ht="15.75">
      <c r="A70" s="43">
        <v>4</v>
      </c>
      <c r="B70" s="44" t="s">
        <v>28</v>
      </c>
      <c r="I70" s="43">
        <v>144</v>
      </c>
      <c r="J70" s="45"/>
      <c r="K70" s="45"/>
      <c r="L70" s="45"/>
    </row>
    <row r="71" spans="1:12" ht="15.75">
      <c r="A71" s="43"/>
      <c r="B71" s="44" t="s">
        <v>63</v>
      </c>
      <c r="I71" s="43">
        <v>168</v>
      </c>
      <c r="J71" s="45"/>
      <c r="K71" s="45"/>
      <c r="L71" s="45"/>
    </row>
    <row r="72" spans="1:12" ht="6.75" customHeight="1">
      <c r="A72" s="45"/>
      <c r="B72" s="45"/>
      <c r="I72" s="45"/>
      <c r="J72" s="45"/>
      <c r="K72" s="45"/>
      <c r="L72" s="45"/>
    </row>
    <row r="73" spans="1:12" ht="15.75">
      <c r="A73" s="43"/>
      <c r="B73" s="44" t="s">
        <v>18</v>
      </c>
      <c r="I73" s="43">
        <v>197</v>
      </c>
      <c r="J73" s="45"/>
      <c r="K73" s="45"/>
      <c r="L73" s="45"/>
    </row>
    <row r="74" spans="1:12" ht="15.75">
      <c r="A74" s="43">
        <v>3</v>
      </c>
      <c r="B74" s="44" t="s">
        <v>63</v>
      </c>
      <c r="I74" s="43">
        <v>170</v>
      </c>
      <c r="J74" s="45"/>
      <c r="K74" s="45"/>
      <c r="L74" s="45"/>
    </row>
    <row r="75" spans="1:12" ht="6" customHeight="1">
      <c r="A75" s="45"/>
      <c r="B75" s="45"/>
      <c r="I75" s="45"/>
      <c r="J75" s="45"/>
      <c r="K75" s="45"/>
      <c r="L75" s="45"/>
    </row>
    <row r="76" spans="1:12" ht="15.75">
      <c r="A76" s="43">
        <v>2</v>
      </c>
      <c r="B76" s="44" t="s">
        <v>27</v>
      </c>
      <c r="I76" s="43">
        <v>191</v>
      </c>
      <c r="J76" s="43">
        <v>181</v>
      </c>
      <c r="K76" s="45"/>
      <c r="L76" s="43">
        <f>SUM(I76:J76)</f>
        <v>372</v>
      </c>
    </row>
    <row r="77" spans="1:12" ht="15.75">
      <c r="A77" s="43">
        <v>1</v>
      </c>
      <c r="B77" s="44" t="s">
        <v>18</v>
      </c>
      <c r="I77" s="43">
        <v>227</v>
      </c>
      <c r="J77" s="43">
        <v>190</v>
      </c>
      <c r="K77" s="45"/>
      <c r="L77" s="43">
        <f>SUM(I77:J77)</f>
        <v>417</v>
      </c>
    </row>
  </sheetData>
  <mergeCells count="2">
    <mergeCell ref="I57:J57"/>
    <mergeCell ref="O1:P1"/>
  </mergeCells>
  <conditionalFormatting sqref="J4:O15 J19:O26 J30:O33 J37:T42">
    <cfRule type="cellIs" priority="1" dxfId="0" operator="between" stopIfTrue="1">
      <formula>200</formula>
      <formula>300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Lembit</dc:creator>
  <cp:keywords/>
  <dc:description/>
  <cp:lastModifiedBy>A satisfied Microsoft Office User</cp:lastModifiedBy>
  <cp:lastPrinted>2006-06-16T07:15:34Z</cp:lastPrinted>
  <dcterms:created xsi:type="dcterms:W3CDTF">2006-05-04T11:42:53Z</dcterms:created>
  <dcterms:modified xsi:type="dcterms:W3CDTF">2006-06-17T15:30:44Z</dcterms:modified>
  <cp:category/>
  <cp:version/>
  <cp:contentType/>
  <cp:contentStatus/>
</cp:coreProperties>
</file>