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<sst xmlns="http://schemas.openxmlformats.org/spreadsheetml/2006/main" count="141" uniqueCount="35">
  <si>
    <t>RAKVERE</t>
  </si>
  <si>
    <t>Nimi</t>
  </si>
  <si>
    <t>Summa</t>
  </si>
  <si>
    <t>Keskmine</t>
  </si>
  <si>
    <t>Võite</t>
  </si>
  <si>
    <t>Lembit Tamm</t>
  </si>
  <si>
    <t>Rannu Eimla</t>
  </si>
  <si>
    <t>Eha Neito</t>
  </si>
  <si>
    <t>Leho Aros</t>
  </si>
  <si>
    <t>6+Hk</t>
  </si>
  <si>
    <t>5+Hk</t>
  </si>
  <si>
    <t>4+Hk</t>
  </si>
  <si>
    <t>3+Hk</t>
  </si>
  <si>
    <t>2+Hk</t>
  </si>
  <si>
    <t>1+Hk</t>
  </si>
  <si>
    <t>Hk</t>
  </si>
  <si>
    <t>2/0</t>
  </si>
  <si>
    <t>NARVA - RAKVERE BOWLINGUVÕISTLUS</t>
  </si>
  <si>
    <t>NARVA</t>
  </si>
  <si>
    <t>Nikolai Karpenko</t>
  </si>
  <si>
    <t>Stanislav Fetissov</t>
  </si>
  <si>
    <t>Georgi Zuleiko</t>
  </si>
  <si>
    <t>Sergei Nikitin</t>
  </si>
  <si>
    <t>Mati Kerik</t>
  </si>
  <si>
    <t>Aleksei Pelinen</t>
  </si>
  <si>
    <t>Liina Allak</t>
  </si>
  <si>
    <t>Tõnis Reinula</t>
  </si>
  <si>
    <t>Toomas Eimla</t>
  </si>
  <si>
    <t>Mihkel Eimla</t>
  </si>
  <si>
    <t>Raimo Papstel</t>
  </si>
  <si>
    <t>Juri Barkov</t>
  </si>
  <si>
    <t>Viktor Rõzov</t>
  </si>
  <si>
    <t>A</t>
  </si>
  <si>
    <t>B</t>
  </si>
  <si>
    <t>Aleksander Mishinko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</si>
</sst>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\ _k_r_-;\-* #,##0\ _k_r_-;_-* &quot;-&quot;??\ _k_r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20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10"/>
      <name val="Times New Roman"/>
      <family val="1"/>
    </font>
    <font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64" fontId="3" fillId="2" borderId="0" xfId="15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4" fontId="2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/>
    </xf>
    <xf numFmtId="164" fontId="3" fillId="2" borderId="1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5" fontId="4" fillId="0" borderId="5" xfId="15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/>
    </xf>
    <xf numFmtId="1" fontId="7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4" fillId="0" borderId="7" xfId="15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15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5" xfId="15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8" fillId="0" borderId="7" xfId="15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5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tabSelected="1" zoomScale="110" zoomScaleNormal="11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.57421875" style="22" customWidth="1"/>
    <col min="2" max="2" width="20.28125" style="22" customWidth="1"/>
    <col min="3" max="3" width="5.00390625" style="22" hidden="1" customWidth="1"/>
    <col min="4" max="4" width="5.00390625" style="22" customWidth="1"/>
    <col min="5" max="5" width="5.140625" style="22" hidden="1" customWidth="1"/>
    <col min="6" max="6" width="3.8515625" style="22" customWidth="1"/>
    <col min="7" max="7" width="5.00390625" style="22" customWidth="1"/>
    <col min="8" max="8" width="5.140625" style="22" hidden="1" customWidth="1"/>
    <col min="9" max="9" width="3.421875" style="22" customWidth="1"/>
    <col min="10" max="10" width="5.00390625" style="22" customWidth="1"/>
    <col min="11" max="11" width="5.00390625" style="22" hidden="1" customWidth="1"/>
    <col min="12" max="12" width="3.00390625" style="22" customWidth="1"/>
    <col min="13" max="13" width="5.00390625" style="22" customWidth="1"/>
    <col min="14" max="14" width="5.140625" style="22" hidden="1" customWidth="1"/>
    <col min="15" max="15" width="3.140625" style="22" customWidth="1"/>
    <col min="16" max="16" width="5.00390625" style="22" customWidth="1"/>
    <col min="17" max="17" width="5.140625" style="22" hidden="1" customWidth="1"/>
    <col min="18" max="18" width="3.140625" style="22" customWidth="1"/>
    <col min="19" max="19" width="5.00390625" style="22" customWidth="1"/>
    <col min="20" max="20" width="5.140625" style="22" hidden="1" customWidth="1"/>
    <col min="21" max="21" width="3.140625" style="22" hidden="1" customWidth="1"/>
    <col min="22" max="22" width="4.00390625" style="22" customWidth="1"/>
    <col min="23" max="23" width="8.140625" style="22" customWidth="1"/>
    <col min="24" max="24" width="11.7109375" style="21" customWidth="1"/>
    <col min="25" max="25" width="0.13671875" style="20" hidden="1" customWidth="1"/>
    <col min="26" max="26" width="4.140625" style="20" hidden="1" customWidth="1"/>
    <col min="27" max="27" width="6.140625" style="8" customWidth="1"/>
    <col min="28" max="28" width="9.57421875" style="8" bestFit="1" customWidth="1"/>
    <col min="29" max="16384" width="9.140625" style="8" customWidth="1"/>
  </cols>
  <sheetData>
    <row r="1" spans="1:41" ht="26.25">
      <c r="A1" s="1"/>
      <c r="B1" s="2" t="s">
        <v>17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26" t="s">
        <v>0</v>
      </c>
      <c r="X1" s="26"/>
      <c r="Y1" s="27" t="e">
        <f>#REF!+#REF!+#REF!+#REF!+#REF!+#REF!+#REF!+#REF!+#REF!+#REF!+#REF!+#REF!</f>
        <v>#REF!</v>
      </c>
      <c r="Z1" s="4"/>
      <c r="AA1" s="7"/>
      <c r="AB1" s="84">
        <f>(1734+1593+1694+1449+1690+1536)</f>
        <v>9696</v>
      </c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6.25">
      <c r="A2" s="1"/>
      <c r="B2" s="9">
        <v>38967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3"/>
      <c r="U2" s="3"/>
      <c r="V2" s="1"/>
      <c r="W2" s="26" t="s">
        <v>18</v>
      </c>
      <c r="X2" s="6"/>
      <c r="Y2" s="27" t="e">
        <f>#REF!+#REF!+#REF!+#REF!+#REF!+#REF!+#REF!+#REF!+#REF!+#REF!+#REF!+#REF!</f>
        <v>#REF!</v>
      </c>
      <c r="Z2" s="4"/>
      <c r="AA2" s="7"/>
      <c r="AB2" s="84">
        <f>(1444+1492+1436+1537+1383+1492)</f>
        <v>8784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/>
      <c r="AA3" s="7"/>
      <c r="AB3" s="7"/>
      <c r="AC3" s="7"/>
      <c r="AD3" s="7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12" customFormat="1" ht="16.5" thickBot="1">
      <c r="A4" s="32"/>
      <c r="B4" s="33" t="s">
        <v>1</v>
      </c>
      <c r="C4" s="34" t="s">
        <v>15</v>
      </c>
      <c r="D4" s="32">
        <v>1</v>
      </c>
      <c r="E4" s="35" t="s">
        <v>14</v>
      </c>
      <c r="F4" s="35"/>
      <c r="G4" s="35">
        <v>2</v>
      </c>
      <c r="H4" s="35" t="s">
        <v>13</v>
      </c>
      <c r="I4" s="35"/>
      <c r="J4" s="35">
        <v>3</v>
      </c>
      <c r="K4" s="35" t="s">
        <v>12</v>
      </c>
      <c r="L4" s="35"/>
      <c r="M4" s="35">
        <v>4</v>
      </c>
      <c r="N4" s="35" t="s">
        <v>11</v>
      </c>
      <c r="O4" s="35"/>
      <c r="P4" s="35">
        <v>5</v>
      </c>
      <c r="Q4" s="35" t="s">
        <v>10</v>
      </c>
      <c r="R4" s="35"/>
      <c r="S4" s="36">
        <v>6</v>
      </c>
      <c r="T4" s="37" t="s">
        <v>9</v>
      </c>
      <c r="U4" s="33" t="s">
        <v>16</v>
      </c>
      <c r="V4" s="37"/>
      <c r="W4" s="38" t="s">
        <v>2</v>
      </c>
      <c r="X4" s="39" t="s">
        <v>3</v>
      </c>
      <c r="Y4" s="29" t="s">
        <v>4</v>
      </c>
      <c r="Z4" s="23"/>
      <c r="AA4" s="5"/>
      <c r="AB4" s="5"/>
      <c r="AC4" s="5"/>
      <c r="AD4" s="5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5.75">
      <c r="A5" s="40">
        <v>1</v>
      </c>
      <c r="B5" s="79" t="s">
        <v>28</v>
      </c>
      <c r="C5" s="41"/>
      <c r="D5" s="42">
        <v>241</v>
      </c>
      <c r="E5" s="43"/>
      <c r="F5" s="82" t="s">
        <v>32</v>
      </c>
      <c r="G5" s="43">
        <v>218</v>
      </c>
      <c r="H5" s="43"/>
      <c r="I5" s="82" t="s">
        <v>32</v>
      </c>
      <c r="J5" s="43">
        <v>210</v>
      </c>
      <c r="K5" s="43"/>
      <c r="L5" s="82" t="s">
        <v>32</v>
      </c>
      <c r="M5" s="43">
        <v>157</v>
      </c>
      <c r="N5" s="43"/>
      <c r="O5" s="82" t="s">
        <v>32</v>
      </c>
      <c r="P5" s="43">
        <v>222</v>
      </c>
      <c r="Q5" s="43"/>
      <c r="R5" s="82" t="s">
        <v>32</v>
      </c>
      <c r="S5" s="44">
        <v>210</v>
      </c>
      <c r="T5" s="45"/>
      <c r="U5" s="46">
        <v>0</v>
      </c>
      <c r="V5" s="82" t="s">
        <v>32</v>
      </c>
      <c r="W5" s="47">
        <f aca="true" t="shared" si="0" ref="W5:W21">D5+G5+J5+M5+P5+S5</f>
        <v>1258</v>
      </c>
      <c r="X5" s="48">
        <f aca="true" t="shared" si="1" ref="X5:X22">AVERAGE(D5,G5,J5,M5,P5,S5)</f>
        <v>209.66666666666666</v>
      </c>
      <c r="Y5" s="17" t="e">
        <f>U5+R5+O5+L5+I5+F5</f>
        <v>#VALUE!</v>
      </c>
      <c r="Z5" s="2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.75">
      <c r="A6" s="40">
        <v>2</v>
      </c>
      <c r="B6" s="80" t="s">
        <v>6</v>
      </c>
      <c r="C6" s="49">
        <v>29</v>
      </c>
      <c r="D6" s="50">
        <v>230</v>
      </c>
      <c r="E6" s="51"/>
      <c r="F6" s="83" t="s">
        <v>32</v>
      </c>
      <c r="G6" s="51">
        <v>227</v>
      </c>
      <c r="H6" s="51"/>
      <c r="I6" s="83" t="s">
        <v>32</v>
      </c>
      <c r="J6" s="51">
        <v>247</v>
      </c>
      <c r="K6" s="51"/>
      <c r="L6" s="83" t="s">
        <v>32</v>
      </c>
      <c r="M6" s="51">
        <v>173</v>
      </c>
      <c r="N6" s="51"/>
      <c r="O6" s="83" t="s">
        <v>32</v>
      </c>
      <c r="P6" s="51">
        <v>168</v>
      </c>
      <c r="Q6" s="51"/>
      <c r="R6" s="83" t="s">
        <v>32</v>
      </c>
      <c r="S6" s="52">
        <v>181</v>
      </c>
      <c r="T6" s="53"/>
      <c r="U6" s="54">
        <v>2</v>
      </c>
      <c r="V6" s="82" t="s">
        <v>32</v>
      </c>
      <c r="W6" s="47">
        <f t="shared" si="0"/>
        <v>1226</v>
      </c>
      <c r="X6" s="48">
        <f t="shared" si="1"/>
        <v>204.33333333333334</v>
      </c>
      <c r="Y6" s="18" t="e">
        <f aca="true" t="shared" si="2" ref="Y6:Y22">U6+R6+O6+L6+I6+F6</f>
        <v>#VALUE!</v>
      </c>
      <c r="Z6" s="2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.75">
      <c r="A7" s="40">
        <v>3</v>
      </c>
      <c r="B7" s="80" t="s">
        <v>29</v>
      </c>
      <c r="C7" s="55"/>
      <c r="D7" s="50">
        <v>194</v>
      </c>
      <c r="E7" s="51"/>
      <c r="F7" s="83" t="s">
        <v>32</v>
      </c>
      <c r="G7" s="51">
        <v>190</v>
      </c>
      <c r="H7" s="51"/>
      <c r="I7" s="83" t="s">
        <v>32</v>
      </c>
      <c r="J7" s="51">
        <v>208</v>
      </c>
      <c r="K7" s="51"/>
      <c r="L7" s="83" t="s">
        <v>32</v>
      </c>
      <c r="M7" s="51">
        <v>177</v>
      </c>
      <c r="N7" s="51"/>
      <c r="O7" s="83" t="s">
        <v>32</v>
      </c>
      <c r="P7" s="87">
        <v>257</v>
      </c>
      <c r="Q7" s="51"/>
      <c r="R7" s="83" t="s">
        <v>32</v>
      </c>
      <c r="S7" s="52">
        <v>152</v>
      </c>
      <c r="T7" s="56"/>
      <c r="U7" s="57">
        <v>2</v>
      </c>
      <c r="V7" s="82" t="s">
        <v>32</v>
      </c>
      <c r="W7" s="47">
        <f t="shared" si="0"/>
        <v>1178</v>
      </c>
      <c r="X7" s="48">
        <f t="shared" si="1"/>
        <v>196.33333333333334</v>
      </c>
      <c r="Y7" s="18" t="e">
        <f t="shared" si="2"/>
        <v>#VALUE!</v>
      </c>
      <c r="Z7" s="24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.75">
      <c r="A8" s="40">
        <v>4</v>
      </c>
      <c r="B8" s="75" t="s">
        <v>31</v>
      </c>
      <c r="C8" s="55"/>
      <c r="D8" s="50">
        <v>174</v>
      </c>
      <c r="E8" s="51"/>
      <c r="F8" s="83" t="s">
        <v>33</v>
      </c>
      <c r="G8" s="51">
        <v>177</v>
      </c>
      <c r="H8" s="51"/>
      <c r="I8" s="83" t="s">
        <v>33</v>
      </c>
      <c r="J8" s="51">
        <v>204</v>
      </c>
      <c r="K8" s="51"/>
      <c r="L8" s="83" t="s">
        <v>33</v>
      </c>
      <c r="M8" s="51">
        <v>148</v>
      </c>
      <c r="N8" s="51"/>
      <c r="O8" s="83" t="s">
        <v>33</v>
      </c>
      <c r="P8" s="51">
        <v>202</v>
      </c>
      <c r="Q8" s="51"/>
      <c r="R8" s="83" t="s">
        <v>33</v>
      </c>
      <c r="S8" s="52">
        <v>189</v>
      </c>
      <c r="T8" s="56"/>
      <c r="U8" s="57">
        <v>2</v>
      </c>
      <c r="V8" s="83" t="s">
        <v>33</v>
      </c>
      <c r="W8" s="47">
        <f t="shared" si="0"/>
        <v>1094</v>
      </c>
      <c r="X8" s="48">
        <f t="shared" si="1"/>
        <v>182.33333333333334</v>
      </c>
      <c r="Y8" s="18" t="e">
        <f t="shared" si="2"/>
        <v>#VALUE!</v>
      </c>
      <c r="Z8" s="24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.75">
      <c r="A9" s="40">
        <v>5</v>
      </c>
      <c r="B9" s="75" t="s">
        <v>19</v>
      </c>
      <c r="C9" s="55"/>
      <c r="D9" s="50">
        <v>169</v>
      </c>
      <c r="E9" s="51"/>
      <c r="F9" s="83" t="s">
        <v>33</v>
      </c>
      <c r="G9" s="51">
        <v>173</v>
      </c>
      <c r="H9" s="51"/>
      <c r="I9" s="83" t="s">
        <v>33</v>
      </c>
      <c r="J9" s="51">
        <v>191</v>
      </c>
      <c r="K9" s="51"/>
      <c r="L9" s="83" t="s">
        <v>33</v>
      </c>
      <c r="M9" s="51">
        <v>191</v>
      </c>
      <c r="N9" s="51"/>
      <c r="O9" s="83" t="s">
        <v>33</v>
      </c>
      <c r="P9" s="51">
        <v>183</v>
      </c>
      <c r="Q9" s="51"/>
      <c r="R9" s="83" t="s">
        <v>33</v>
      </c>
      <c r="S9" s="52">
        <v>169</v>
      </c>
      <c r="T9" s="56"/>
      <c r="U9" s="57">
        <v>0</v>
      </c>
      <c r="V9" s="83" t="s">
        <v>33</v>
      </c>
      <c r="W9" s="47">
        <f t="shared" si="0"/>
        <v>1076</v>
      </c>
      <c r="X9" s="48">
        <f t="shared" si="1"/>
        <v>179.33333333333334</v>
      </c>
      <c r="Y9" s="18" t="e">
        <f t="shared" si="2"/>
        <v>#VALUE!</v>
      </c>
      <c r="Z9" s="2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.75">
      <c r="A10" s="40">
        <v>6</v>
      </c>
      <c r="B10" s="80" t="s">
        <v>27</v>
      </c>
      <c r="C10" s="55"/>
      <c r="D10" s="50">
        <v>212</v>
      </c>
      <c r="E10" s="51"/>
      <c r="F10" s="83" t="s">
        <v>32</v>
      </c>
      <c r="G10" s="51">
        <v>144</v>
      </c>
      <c r="H10" s="51"/>
      <c r="I10" s="83" t="s">
        <v>32</v>
      </c>
      <c r="J10" s="51">
        <v>153</v>
      </c>
      <c r="K10" s="51"/>
      <c r="L10" s="83" t="s">
        <v>32</v>
      </c>
      <c r="M10" s="51">
        <v>179</v>
      </c>
      <c r="N10" s="51"/>
      <c r="O10" s="83" t="s">
        <v>32</v>
      </c>
      <c r="P10" s="51">
        <v>202</v>
      </c>
      <c r="Q10" s="51"/>
      <c r="R10" s="83" t="s">
        <v>32</v>
      </c>
      <c r="S10" s="52">
        <v>171</v>
      </c>
      <c r="T10" s="56"/>
      <c r="U10" s="57">
        <v>0</v>
      </c>
      <c r="V10" s="82" t="s">
        <v>32</v>
      </c>
      <c r="W10" s="47">
        <f t="shared" si="0"/>
        <v>1061</v>
      </c>
      <c r="X10" s="48">
        <f t="shared" si="1"/>
        <v>176.83333333333334</v>
      </c>
      <c r="Y10" s="18" t="e">
        <f t="shared" si="2"/>
        <v>#VALUE!</v>
      </c>
      <c r="Z10" s="2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.75">
      <c r="A11" s="40">
        <v>7</v>
      </c>
      <c r="B11" s="76" t="s">
        <v>30</v>
      </c>
      <c r="C11" s="55"/>
      <c r="D11" s="50">
        <v>136</v>
      </c>
      <c r="E11" s="51"/>
      <c r="F11" s="83" t="s">
        <v>33</v>
      </c>
      <c r="G11" s="51">
        <v>191</v>
      </c>
      <c r="H11" s="51"/>
      <c r="I11" s="83" t="s">
        <v>33</v>
      </c>
      <c r="J11" s="51">
        <v>141</v>
      </c>
      <c r="K11" s="51"/>
      <c r="L11" s="83" t="s">
        <v>33</v>
      </c>
      <c r="M11" s="51">
        <v>236</v>
      </c>
      <c r="N11" s="51"/>
      <c r="O11" s="83" t="s">
        <v>33</v>
      </c>
      <c r="P11" s="51">
        <v>178</v>
      </c>
      <c r="Q11" s="51"/>
      <c r="R11" s="83" t="s">
        <v>33</v>
      </c>
      <c r="S11" s="52">
        <v>167</v>
      </c>
      <c r="T11" s="56"/>
      <c r="U11" s="57">
        <v>0</v>
      </c>
      <c r="V11" s="83" t="s">
        <v>33</v>
      </c>
      <c r="W11" s="47">
        <f t="shared" si="0"/>
        <v>1049</v>
      </c>
      <c r="X11" s="48">
        <f t="shared" si="1"/>
        <v>174.83333333333334</v>
      </c>
      <c r="Y11" s="19" t="e">
        <f t="shared" si="2"/>
        <v>#VALUE!</v>
      </c>
      <c r="Z11" s="2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5.75">
      <c r="A12" s="40">
        <v>8</v>
      </c>
      <c r="B12" s="86" t="s">
        <v>8</v>
      </c>
      <c r="C12" s="49">
        <v>30</v>
      </c>
      <c r="D12" s="50">
        <v>174</v>
      </c>
      <c r="E12" s="51"/>
      <c r="F12" s="83" t="s">
        <v>32</v>
      </c>
      <c r="G12" s="51">
        <v>158</v>
      </c>
      <c r="H12" s="51"/>
      <c r="I12" s="83" t="s">
        <v>32</v>
      </c>
      <c r="J12" s="51">
        <v>181</v>
      </c>
      <c r="K12" s="51"/>
      <c r="L12" s="83" t="s">
        <v>32</v>
      </c>
      <c r="M12" s="51">
        <v>152</v>
      </c>
      <c r="N12" s="51"/>
      <c r="O12" s="83" t="s">
        <v>32</v>
      </c>
      <c r="P12" s="51">
        <v>217</v>
      </c>
      <c r="Q12" s="51"/>
      <c r="R12" s="83" t="s">
        <v>32</v>
      </c>
      <c r="S12" s="52">
        <v>159</v>
      </c>
      <c r="T12" s="53"/>
      <c r="U12" s="54">
        <v>0</v>
      </c>
      <c r="V12" s="82" t="s">
        <v>32</v>
      </c>
      <c r="W12" s="47">
        <f t="shared" si="0"/>
        <v>1041</v>
      </c>
      <c r="X12" s="48">
        <f t="shared" si="1"/>
        <v>173.5</v>
      </c>
      <c r="Y12" s="19" t="e">
        <f t="shared" si="2"/>
        <v>#VALUE!</v>
      </c>
      <c r="Z12" s="2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5.75">
      <c r="A13" s="40">
        <v>9</v>
      </c>
      <c r="B13" s="80" t="s">
        <v>5</v>
      </c>
      <c r="C13" s="49">
        <v>47</v>
      </c>
      <c r="D13" s="50">
        <v>161</v>
      </c>
      <c r="E13" s="51"/>
      <c r="F13" s="83" t="s">
        <v>32</v>
      </c>
      <c r="G13" s="51">
        <v>180</v>
      </c>
      <c r="H13" s="51"/>
      <c r="I13" s="83" t="s">
        <v>32</v>
      </c>
      <c r="J13" s="51">
        <v>201</v>
      </c>
      <c r="K13" s="51"/>
      <c r="L13" s="83" t="s">
        <v>32</v>
      </c>
      <c r="M13" s="51">
        <v>156</v>
      </c>
      <c r="N13" s="51"/>
      <c r="O13" s="83" t="s">
        <v>32</v>
      </c>
      <c r="P13" s="51">
        <v>177</v>
      </c>
      <c r="Q13" s="51"/>
      <c r="R13" s="83" t="s">
        <v>32</v>
      </c>
      <c r="S13" s="52">
        <v>163</v>
      </c>
      <c r="T13" s="53"/>
      <c r="U13" s="54">
        <v>0</v>
      </c>
      <c r="V13" s="82" t="s">
        <v>32</v>
      </c>
      <c r="W13" s="47">
        <f t="shared" si="0"/>
        <v>1038</v>
      </c>
      <c r="X13" s="48">
        <f t="shared" si="1"/>
        <v>173</v>
      </c>
      <c r="Y13" s="19" t="e">
        <f t="shared" si="2"/>
        <v>#VALUE!</v>
      </c>
      <c r="Z13" s="2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.75">
      <c r="A14" s="56">
        <v>10</v>
      </c>
      <c r="B14" s="88" t="s">
        <v>7</v>
      </c>
      <c r="C14" s="89">
        <v>46</v>
      </c>
      <c r="D14" s="90">
        <v>146</v>
      </c>
      <c r="E14" s="51"/>
      <c r="F14" s="83" t="s">
        <v>32</v>
      </c>
      <c r="G14" s="51">
        <v>173</v>
      </c>
      <c r="H14" s="51"/>
      <c r="I14" s="83" t="s">
        <v>32</v>
      </c>
      <c r="J14" s="51">
        <v>175</v>
      </c>
      <c r="K14" s="51"/>
      <c r="L14" s="83" t="s">
        <v>32</v>
      </c>
      <c r="M14" s="51">
        <v>172</v>
      </c>
      <c r="N14" s="51"/>
      <c r="O14" s="83" t="s">
        <v>32</v>
      </c>
      <c r="P14" s="51">
        <v>148</v>
      </c>
      <c r="Q14" s="51"/>
      <c r="R14" s="83" t="s">
        <v>32</v>
      </c>
      <c r="S14" s="52">
        <v>205</v>
      </c>
      <c r="T14" s="53"/>
      <c r="U14" s="54">
        <v>2</v>
      </c>
      <c r="V14" s="82" t="s">
        <v>32</v>
      </c>
      <c r="W14" s="91">
        <f t="shared" si="0"/>
        <v>1019</v>
      </c>
      <c r="X14" s="92">
        <f t="shared" si="1"/>
        <v>169.83333333333334</v>
      </c>
      <c r="Y14" s="19" t="e">
        <f t="shared" si="2"/>
        <v>#VALUE!</v>
      </c>
      <c r="Z14" s="24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5.75">
      <c r="A15" s="40">
        <v>11</v>
      </c>
      <c r="B15" s="80" t="s">
        <v>25</v>
      </c>
      <c r="C15" s="49">
        <v>27</v>
      </c>
      <c r="D15" s="50">
        <v>234</v>
      </c>
      <c r="E15" s="51"/>
      <c r="F15" s="83" t="s">
        <v>32</v>
      </c>
      <c r="G15" s="51">
        <v>142</v>
      </c>
      <c r="H15" s="51"/>
      <c r="I15" s="83" t="s">
        <v>32</v>
      </c>
      <c r="J15" s="51">
        <v>180</v>
      </c>
      <c r="K15" s="51"/>
      <c r="L15" s="83" t="s">
        <v>32</v>
      </c>
      <c r="M15" s="51">
        <v>153</v>
      </c>
      <c r="N15" s="51"/>
      <c r="O15" s="83" t="s">
        <v>32</v>
      </c>
      <c r="P15" s="51">
        <v>152</v>
      </c>
      <c r="Q15" s="51"/>
      <c r="R15" s="83" t="s">
        <v>32</v>
      </c>
      <c r="S15" s="52">
        <v>157</v>
      </c>
      <c r="T15" s="53"/>
      <c r="U15" s="54">
        <v>2</v>
      </c>
      <c r="V15" s="83" t="s">
        <v>32</v>
      </c>
      <c r="W15" s="47">
        <f t="shared" si="0"/>
        <v>1018</v>
      </c>
      <c r="X15" s="48">
        <f t="shared" si="1"/>
        <v>169.66666666666666</v>
      </c>
      <c r="Y15" s="19" t="e">
        <f t="shared" si="2"/>
        <v>#VALUE!</v>
      </c>
      <c r="Z15" s="2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.75">
      <c r="A16" s="58">
        <f>A15+1</f>
        <v>12</v>
      </c>
      <c r="B16" s="58" t="s">
        <v>34</v>
      </c>
      <c r="C16" s="60">
        <v>48</v>
      </c>
      <c r="D16" s="50">
        <v>207</v>
      </c>
      <c r="E16" s="51"/>
      <c r="F16" s="83" t="s">
        <v>33</v>
      </c>
      <c r="G16" s="51">
        <v>148</v>
      </c>
      <c r="H16" s="51"/>
      <c r="I16" s="83" t="s">
        <v>33</v>
      </c>
      <c r="J16" s="51">
        <v>184</v>
      </c>
      <c r="K16" s="51"/>
      <c r="L16" s="83" t="s">
        <v>33</v>
      </c>
      <c r="M16" s="51">
        <v>145</v>
      </c>
      <c r="N16" s="51"/>
      <c r="O16" s="83" t="s">
        <v>33</v>
      </c>
      <c r="P16" s="51">
        <v>147</v>
      </c>
      <c r="Q16" s="51"/>
      <c r="R16" s="83" t="s">
        <v>33</v>
      </c>
      <c r="S16" s="61">
        <v>180</v>
      </c>
      <c r="T16" s="62"/>
      <c r="U16" s="62"/>
      <c r="V16" s="83" t="s">
        <v>33</v>
      </c>
      <c r="W16" s="59">
        <f t="shared" si="0"/>
        <v>1011</v>
      </c>
      <c r="X16" s="63">
        <f t="shared" si="1"/>
        <v>168.5</v>
      </c>
      <c r="Y16" s="30" t="e">
        <f t="shared" si="2"/>
        <v>#VALUE!</v>
      </c>
      <c r="Z16" s="3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5.75">
      <c r="A17" s="64">
        <f aca="true" t="shared" si="3" ref="A17:A22">A16+1</f>
        <v>13</v>
      </c>
      <c r="B17" s="77" t="s">
        <v>20</v>
      </c>
      <c r="C17" s="65">
        <v>22</v>
      </c>
      <c r="D17" s="50">
        <v>170</v>
      </c>
      <c r="E17" s="51"/>
      <c r="F17" s="83" t="s">
        <v>33</v>
      </c>
      <c r="G17" s="51">
        <v>177</v>
      </c>
      <c r="H17" s="51"/>
      <c r="I17" s="83" t="s">
        <v>33</v>
      </c>
      <c r="J17" s="51">
        <v>152</v>
      </c>
      <c r="K17" s="51"/>
      <c r="L17" s="83" t="s">
        <v>33</v>
      </c>
      <c r="M17" s="51">
        <v>203</v>
      </c>
      <c r="N17" s="51"/>
      <c r="O17" s="83" t="s">
        <v>33</v>
      </c>
      <c r="P17" s="51">
        <v>132</v>
      </c>
      <c r="Q17" s="51"/>
      <c r="R17" s="83" t="s">
        <v>33</v>
      </c>
      <c r="S17" s="52">
        <v>147</v>
      </c>
      <c r="T17" s="66"/>
      <c r="U17" s="67"/>
      <c r="V17" s="82" t="s">
        <v>33</v>
      </c>
      <c r="W17" s="47">
        <f t="shared" si="0"/>
        <v>981</v>
      </c>
      <c r="X17" s="48">
        <f t="shared" si="1"/>
        <v>163.5</v>
      </c>
      <c r="Y17" s="17" t="e">
        <f t="shared" si="2"/>
        <v>#VALUE!</v>
      </c>
      <c r="Z17" s="24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.75">
      <c r="A18" s="68">
        <f t="shared" si="3"/>
        <v>14</v>
      </c>
      <c r="B18" s="78" t="s">
        <v>22</v>
      </c>
      <c r="C18" s="69">
        <v>39</v>
      </c>
      <c r="D18" s="50">
        <v>170</v>
      </c>
      <c r="E18" s="51"/>
      <c r="F18" s="83" t="s">
        <v>33</v>
      </c>
      <c r="G18" s="51">
        <v>157</v>
      </c>
      <c r="H18" s="51"/>
      <c r="I18" s="83" t="s">
        <v>33</v>
      </c>
      <c r="J18" s="51">
        <v>127</v>
      </c>
      <c r="K18" s="51"/>
      <c r="L18" s="83" t="s">
        <v>33</v>
      </c>
      <c r="M18" s="51">
        <v>174</v>
      </c>
      <c r="N18" s="51"/>
      <c r="O18" s="83" t="s">
        <v>33</v>
      </c>
      <c r="P18" s="51">
        <v>147</v>
      </c>
      <c r="Q18" s="51"/>
      <c r="R18" s="83" t="s">
        <v>33</v>
      </c>
      <c r="S18" s="52">
        <v>169</v>
      </c>
      <c r="T18" s="70"/>
      <c r="U18" s="71"/>
      <c r="V18" s="83" t="s">
        <v>33</v>
      </c>
      <c r="W18" s="47">
        <f t="shared" si="0"/>
        <v>944</v>
      </c>
      <c r="X18" s="48">
        <f t="shared" si="1"/>
        <v>157.33333333333334</v>
      </c>
      <c r="Y18" s="18" t="e">
        <f t="shared" si="2"/>
        <v>#VALUE!</v>
      </c>
      <c r="Z18" s="2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.75">
      <c r="A19" s="68">
        <f t="shared" si="3"/>
        <v>15</v>
      </c>
      <c r="B19" s="78" t="s">
        <v>23</v>
      </c>
      <c r="C19" s="69">
        <v>38</v>
      </c>
      <c r="D19" s="50">
        <v>151</v>
      </c>
      <c r="E19" s="51"/>
      <c r="F19" s="83" t="s">
        <v>33</v>
      </c>
      <c r="G19" s="51">
        <v>170</v>
      </c>
      <c r="H19" s="51"/>
      <c r="I19" s="83" t="s">
        <v>33</v>
      </c>
      <c r="J19" s="51">
        <v>159</v>
      </c>
      <c r="K19" s="51"/>
      <c r="L19" s="83" t="s">
        <v>33</v>
      </c>
      <c r="M19" s="51">
        <v>173</v>
      </c>
      <c r="N19" s="51"/>
      <c r="O19" s="83" t="s">
        <v>33</v>
      </c>
      <c r="P19" s="51">
        <v>126</v>
      </c>
      <c r="Q19" s="51"/>
      <c r="R19" s="83" t="s">
        <v>33</v>
      </c>
      <c r="S19" s="52">
        <v>139</v>
      </c>
      <c r="T19" s="70"/>
      <c r="U19" s="71"/>
      <c r="V19" s="83" t="s">
        <v>33</v>
      </c>
      <c r="W19" s="47">
        <f t="shared" si="0"/>
        <v>918</v>
      </c>
      <c r="X19" s="48">
        <f t="shared" si="1"/>
        <v>153</v>
      </c>
      <c r="Y19" s="18" t="e">
        <f t="shared" si="2"/>
        <v>#VALUE!</v>
      </c>
      <c r="Z19" s="2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5.75">
      <c r="A20" s="68">
        <f t="shared" si="3"/>
        <v>16</v>
      </c>
      <c r="B20" s="78" t="s">
        <v>21</v>
      </c>
      <c r="C20" s="69">
        <v>27</v>
      </c>
      <c r="D20" s="50">
        <v>132</v>
      </c>
      <c r="E20" s="51"/>
      <c r="F20" s="83" t="s">
        <v>33</v>
      </c>
      <c r="G20" s="51">
        <v>163</v>
      </c>
      <c r="H20" s="51"/>
      <c r="I20" s="83" t="s">
        <v>33</v>
      </c>
      <c r="J20" s="51">
        <v>144</v>
      </c>
      <c r="K20" s="51"/>
      <c r="L20" s="83" t="s">
        <v>33</v>
      </c>
      <c r="M20" s="51">
        <v>126</v>
      </c>
      <c r="N20" s="51"/>
      <c r="O20" s="83" t="s">
        <v>33</v>
      </c>
      <c r="P20" s="51">
        <v>147</v>
      </c>
      <c r="Q20" s="51"/>
      <c r="R20" s="83" t="s">
        <v>33</v>
      </c>
      <c r="S20" s="52">
        <v>176</v>
      </c>
      <c r="T20" s="70"/>
      <c r="U20" s="71"/>
      <c r="V20" s="82" t="s">
        <v>33</v>
      </c>
      <c r="W20" s="47">
        <f t="shared" si="0"/>
        <v>888</v>
      </c>
      <c r="X20" s="48">
        <f t="shared" si="1"/>
        <v>148</v>
      </c>
      <c r="Y20" s="18" t="e">
        <f t="shared" si="2"/>
        <v>#VALUE!</v>
      </c>
      <c r="Z20" s="2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5.75">
      <c r="A21" s="68">
        <f t="shared" si="3"/>
        <v>17</v>
      </c>
      <c r="B21" s="81" t="s">
        <v>26</v>
      </c>
      <c r="C21" s="69">
        <v>38</v>
      </c>
      <c r="D21" s="50">
        <v>142</v>
      </c>
      <c r="E21" s="51"/>
      <c r="F21" s="83" t="s">
        <v>32</v>
      </c>
      <c r="G21" s="51">
        <v>161</v>
      </c>
      <c r="H21" s="51"/>
      <c r="I21" s="83" t="s">
        <v>32</v>
      </c>
      <c r="J21" s="51">
        <v>139</v>
      </c>
      <c r="K21" s="51"/>
      <c r="L21" s="83" t="s">
        <v>32</v>
      </c>
      <c r="M21" s="51">
        <v>130</v>
      </c>
      <c r="N21" s="51"/>
      <c r="O21" s="83" t="s">
        <v>32</v>
      </c>
      <c r="P21" s="51">
        <v>147</v>
      </c>
      <c r="Q21" s="51"/>
      <c r="R21" s="83" t="s">
        <v>32</v>
      </c>
      <c r="S21" s="52">
        <v>138</v>
      </c>
      <c r="T21" s="70"/>
      <c r="U21" s="71">
        <v>2</v>
      </c>
      <c r="V21" s="83" t="s">
        <v>32</v>
      </c>
      <c r="W21" s="47">
        <f t="shared" si="0"/>
        <v>857</v>
      </c>
      <c r="X21" s="48">
        <f t="shared" si="1"/>
        <v>142.83333333333334</v>
      </c>
      <c r="Y21" s="18" t="e">
        <f t="shared" si="2"/>
        <v>#VALUE!</v>
      </c>
      <c r="Z21" s="2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6.5" thickBot="1">
      <c r="A22" s="68">
        <f t="shared" si="3"/>
        <v>18</v>
      </c>
      <c r="B22" s="78" t="s">
        <v>24</v>
      </c>
      <c r="C22" s="69">
        <v>39</v>
      </c>
      <c r="D22" s="72">
        <v>135</v>
      </c>
      <c r="E22" s="73"/>
      <c r="F22" s="85" t="s">
        <v>33</v>
      </c>
      <c r="G22" s="73">
        <v>136</v>
      </c>
      <c r="H22" s="73"/>
      <c r="I22" s="85" t="s">
        <v>33</v>
      </c>
      <c r="J22" s="73">
        <v>134</v>
      </c>
      <c r="K22" s="73"/>
      <c r="L22" s="85" t="s">
        <v>33</v>
      </c>
      <c r="M22" s="73">
        <v>141</v>
      </c>
      <c r="N22" s="73"/>
      <c r="O22" s="85" t="s">
        <v>33</v>
      </c>
      <c r="P22" s="73">
        <v>121</v>
      </c>
      <c r="Q22" s="73"/>
      <c r="R22" s="85" t="s">
        <v>33</v>
      </c>
      <c r="S22" s="74">
        <v>156</v>
      </c>
      <c r="T22" s="70"/>
      <c r="U22" s="71"/>
      <c r="V22" s="83" t="s">
        <v>33</v>
      </c>
      <c r="W22" s="47">
        <f>SUM(D22+G22+J22+M22+P22+S22)</f>
        <v>823</v>
      </c>
      <c r="X22" s="48">
        <f t="shared" si="1"/>
        <v>137.16666666666666</v>
      </c>
      <c r="Y22" s="18" t="e">
        <f t="shared" si="2"/>
        <v>#VALUE!</v>
      </c>
      <c r="Z22" s="2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10" customFormat="1" ht="13.5" thickBot="1">
      <c r="A23" s="13"/>
      <c r="B23" s="14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5"/>
      <c r="W23" s="15"/>
      <c r="X23" s="11"/>
      <c r="Y23" s="15"/>
      <c r="Z23" s="15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4"/>
      <c r="Z24" s="16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6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6"/>
      <c r="Q25" s="1"/>
      <c r="R25" s="25"/>
      <c r="T25" s="25"/>
      <c r="U25" s="25"/>
      <c r="V25" s="25"/>
      <c r="W25" s="27"/>
      <c r="X25" s="6"/>
      <c r="Y25" s="4"/>
      <c r="Z25" s="1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6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6"/>
      <c r="Q26" s="1"/>
      <c r="R26" s="25"/>
      <c r="T26" s="25"/>
      <c r="U26" s="25"/>
      <c r="V26" s="25"/>
      <c r="W26" s="28"/>
      <c r="X26" s="6"/>
      <c r="Y26" s="4"/>
      <c r="Z26" s="1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6"/>
      <c r="Y27" s="4"/>
      <c r="Z27" s="1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4"/>
      <c r="Z28" s="1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6"/>
      <c r="Y29" s="4"/>
      <c r="Z29" s="1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4"/>
      <c r="Z30" s="1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6"/>
      <c r="Y31" s="4"/>
      <c r="Z31" s="1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4"/>
      <c r="Z32" s="1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6"/>
      <c r="Y33" s="4"/>
      <c r="Z33" s="1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  <c r="Y34" s="4"/>
      <c r="Z34" s="1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6"/>
      <c r="Y35" s="4"/>
      <c r="Z35" s="1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4"/>
      <c r="Z36" s="1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/>
      <c r="Y37" s="4"/>
      <c r="Z37" s="1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4"/>
      <c r="Z38" s="1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/>
      <c r="Y39" s="4"/>
      <c r="Z39" s="1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4"/>
      <c r="Z40" s="1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6"/>
      <c r="Y41" s="4"/>
      <c r="Z41" s="1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4"/>
      <c r="Z42" s="16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6"/>
      <c r="Y43" s="4"/>
      <c r="Z43" s="16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4"/>
      <c r="Z44" s="16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4"/>
      <c r="Z45" s="16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4"/>
      <c r="Z46" s="16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"/>
      <c r="Y47" s="4"/>
      <c r="Z47" s="1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4"/>
      <c r="Z48" s="1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/>
      <c r="Y49" s="4"/>
      <c r="Z49" s="16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4"/>
      <c r="Z50" s="16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/>
      <c r="Y51" s="4"/>
      <c r="Z51" s="1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4"/>
      <c r="Z52" s="1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6"/>
      <c r="Y53" s="4"/>
      <c r="Z53" s="1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4"/>
      <c r="Z54" s="1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4"/>
      <c r="Z55" s="1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4"/>
      <c r="Z56" s="1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"/>
      <c r="Y57" s="4"/>
      <c r="Z57" s="16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/>
      <c r="Y58" s="4"/>
      <c r="Z58" s="1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4"/>
      <c r="Z59" s="16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4"/>
      <c r="Z60" s="16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4"/>
      <c r="Z61" s="16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4"/>
      <c r="Z62" s="16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4"/>
      <c r="Z63" s="16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4"/>
      <c r="Z64" s="16"/>
      <c r="AG64" s="7"/>
      <c r="AH64" s="7"/>
      <c r="AI64" s="7"/>
      <c r="AJ64" s="7"/>
      <c r="AK64" s="7"/>
      <c r="AL64" s="7"/>
      <c r="AM64" s="7"/>
      <c r="AN64" s="7"/>
      <c r="AO64" s="7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/>
      <c r="Y65" s="4"/>
    </row>
  </sheetData>
  <conditionalFormatting sqref="D5:V22">
    <cfRule type="cellIs" priority="1" dxfId="0" operator="between" stopIfTrue="1">
      <formula>200</formula>
      <formula>300</formula>
    </cfRule>
  </conditionalFormatting>
  <printOptions/>
  <pageMargins left="0.38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2004-10-23T06:51:10Z</cp:lastPrinted>
  <dcterms:created xsi:type="dcterms:W3CDTF">2004-10-22T12:24:34Z</dcterms:created>
  <dcterms:modified xsi:type="dcterms:W3CDTF">2006-09-18T04:19:48Z</dcterms:modified>
  <cp:category/>
  <cp:version/>
  <cp:contentType/>
  <cp:contentStatus/>
</cp:coreProperties>
</file>