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2"/>
  </bookViews>
  <sheets>
    <sheet name="Tulemused" sheetId="1" r:id="rId1"/>
    <sheet name="Edetabel" sheetId="2" r:id="rId2"/>
    <sheet name="Lõppvõistlus" sheetId="3" r:id="rId3"/>
  </sheets>
  <definedNames/>
  <calcPr fullCalcOnLoad="1"/>
</workbook>
</file>

<file path=xl/sharedStrings.xml><?xml version="1.0" encoding="utf-8"?>
<sst xmlns="http://schemas.openxmlformats.org/spreadsheetml/2006/main" count="110" uniqueCount="41">
  <si>
    <t>Nr.</t>
  </si>
  <si>
    <t>Nimi</t>
  </si>
  <si>
    <t>I</t>
  </si>
  <si>
    <t>II</t>
  </si>
  <si>
    <t>Summa</t>
  </si>
  <si>
    <t>Keskm</t>
  </si>
  <si>
    <t>Rakvere-Narva valikvõistlus 2008</t>
  </si>
  <si>
    <t xml:space="preserve"> </t>
  </si>
  <si>
    <t>ser</t>
  </si>
  <si>
    <t>Boonus</t>
  </si>
  <si>
    <t>Keskm. koos bon.</t>
  </si>
  <si>
    <t>Maarika Kivi</t>
  </si>
  <si>
    <t>Annika Papstel</t>
  </si>
  <si>
    <t>Mihkel Eimla</t>
  </si>
  <si>
    <t>Toomas Eimla</t>
  </si>
  <si>
    <t>Alar Palmar</t>
  </si>
  <si>
    <t>Kati Palmar</t>
  </si>
  <si>
    <t>Eha Neito</t>
  </si>
  <si>
    <t>Rannu Eimla</t>
  </si>
  <si>
    <t>Ingmar Etti</t>
  </si>
  <si>
    <t>Janno Vilberg</t>
  </si>
  <si>
    <t>Leho Aros</t>
  </si>
  <si>
    <t>Tõnis Reinula</t>
  </si>
  <si>
    <t xml:space="preserve">Tõnis Reinula </t>
  </si>
  <si>
    <t>Kalle Roostik</t>
  </si>
  <si>
    <t>Hilja Roostik</t>
  </si>
  <si>
    <t>Lõppseis</t>
  </si>
  <si>
    <t>A</t>
  </si>
  <si>
    <t>B</t>
  </si>
  <si>
    <t>Rakvere-Narva sõpruskohtumine 2008</t>
  </si>
  <si>
    <t>Rakvere</t>
  </si>
  <si>
    <t>Narva</t>
  </si>
  <si>
    <t>Sergei Nikitin</t>
  </si>
  <si>
    <t>Nikolai Karpenko</t>
  </si>
  <si>
    <t>Juri Barkov</t>
  </si>
  <si>
    <t>Illimar Parts</t>
  </si>
  <si>
    <t>Mihhail Borouhhin</t>
  </si>
  <si>
    <t>Aleksandr Mistsenko</t>
  </si>
  <si>
    <t>Radim Zeinalov</t>
  </si>
  <si>
    <t>Roman Izotov</t>
  </si>
  <si>
    <t>Anton Mihhejev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</si>
</sst>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dd/mm/yyyy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15" applyNumberFormat="1" applyFill="1" applyBorder="1" applyAlignment="1">
      <alignment/>
    </xf>
    <xf numFmtId="164" fontId="0" fillId="2" borderId="2" xfId="15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0" xfId="15" applyNumberForma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15" applyNumberFormat="1" applyFont="1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15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15" applyNumberFormat="1" applyFill="1" applyAlignment="1">
      <alignment/>
    </xf>
    <xf numFmtId="0" fontId="0" fillId="2" borderId="3" xfId="0" applyFill="1" applyBorder="1" applyAlignment="1">
      <alignment/>
    </xf>
    <xf numFmtId="16" fontId="0" fillId="2" borderId="2" xfId="0" applyNumberFormat="1" applyFill="1" applyBorder="1" applyAlignment="1">
      <alignment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64" fontId="4" fillId="2" borderId="1" xfId="15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164" fontId="4" fillId="2" borderId="2" xfId="15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64" fontId="6" fillId="2" borderId="2" xfId="15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15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3" xfId="15" applyNumberFormat="1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" fontId="6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41" sqref="A41"/>
    </sheetView>
  </sheetViews>
  <sheetFormatPr defaultColWidth="9.140625" defaultRowHeight="12.75"/>
  <cols>
    <col min="1" max="1" width="11.421875" style="25" customWidth="1"/>
    <col min="2" max="2" width="8.7109375" style="26" customWidth="1"/>
    <col min="3" max="3" width="16.00390625" style="4" customWidth="1"/>
    <col min="4" max="7" width="5.57421875" style="1" customWidth="1"/>
    <col min="8" max="8" width="6.8515625" style="1" customWidth="1"/>
    <col min="9" max="9" width="9.00390625" style="1" customWidth="1"/>
    <col min="10" max="10" width="17.28125" style="27" customWidth="1"/>
    <col min="11" max="16384" width="9.140625" style="4" customWidth="1"/>
  </cols>
  <sheetData>
    <row r="1" spans="1:10" ht="12.75">
      <c r="A1" s="17" t="s">
        <v>7</v>
      </c>
      <c r="B1" s="18" t="s">
        <v>8</v>
      </c>
      <c r="C1" s="19" t="s">
        <v>1</v>
      </c>
      <c r="D1" s="20">
        <v>1</v>
      </c>
      <c r="E1" s="20">
        <v>2</v>
      </c>
      <c r="F1" s="20">
        <v>3</v>
      </c>
      <c r="G1" s="20">
        <v>4</v>
      </c>
      <c r="H1" s="20" t="s">
        <v>9</v>
      </c>
      <c r="I1" s="20" t="s">
        <v>4</v>
      </c>
      <c r="J1" s="21" t="s">
        <v>10</v>
      </c>
    </row>
    <row r="2" spans="1:10" ht="12.75">
      <c r="A2" s="22">
        <v>39472</v>
      </c>
      <c r="B2" s="23">
        <v>1</v>
      </c>
      <c r="C2" s="7" t="s">
        <v>11</v>
      </c>
      <c r="D2" s="6">
        <v>163</v>
      </c>
      <c r="E2" s="6">
        <v>174</v>
      </c>
      <c r="F2" s="6">
        <v>119</v>
      </c>
      <c r="G2" s="6">
        <v>168</v>
      </c>
      <c r="H2" s="6">
        <v>32</v>
      </c>
      <c r="I2" s="6">
        <f>SUM(D2:H2)</f>
        <v>656</v>
      </c>
      <c r="J2" s="24">
        <f>I2/4</f>
        <v>164</v>
      </c>
    </row>
    <row r="3" spans="1:10" ht="12.75">
      <c r="A3" s="22">
        <v>39473</v>
      </c>
      <c r="B3" s="23">
        <v>1</v>
      </c>
      <c r="C3" s="7" t="s">
        <v>12</v>
      </c>
      <c r="D3" s="6">
        <v>183</v>
      </c>
      <c r="E3" s="6">
        <v>147</v>
      </c>
      <c r="F3" s="6">
        <v>180</v>
      </c>
      <c r="G3" s="6">
        <v>175</v>
      </c>
      <c r="H3" s="6">
        <v>32</v>
      </c>
      <c r="I3" s="6">
        <f aca="true" t="shared" si="0" ref="I3:I41">SUM(D3:H3)</f>
        <v>717</v>
      </c>
      <c r="J3" s="24">
        <f aca="true" t="shared" si="1" ref="J3:J41">I3/4</f>
        <v>179.25</v>
      </c>
    </row>
    <row r="4" spans="1:10" ht="12.75">
      <c r="A4" s="22">
        <v>39474</v>
      </c>
      <c r="B4" s="23">
        <v>1</v>
      </c>
      <c r="C4" s="7" t="s">
        <v>13</v>
      </c>
      <c r="D4" s="6">
        <v>201</v>
      </c>
      <c r="E4" s="6">
        <v>188</v>
      </c>
      <c r="F4" s="6">
        <v>188</v>
      </c>
      <c r="G4" s="6">
        <v>249</v>
      </c>
      <c r="H4" s="6"/>
      <c r="I4" s="6">
        <f t="shared" si="0"/>
        <v>826</v>
      </c>
      <c r="J4" s="24">
        <f t="shared" si="1"/>
        <v>206.5</v>
      </c>
    </row>
    <row r="5" spans="1:10" ht="12.75">
      <c r="A5" s="22">
        <v>39474</v>
      </c>
      <c r="B5" s="23">
        <v>1</v>
      </c>
      <c r="C5" s="7" t="s">
        <v>14</v>
      </c>
      <c r="D5" s="6">
        <v>190</v>
      </c>
      <c r="E5" s="6">
        <v>175</v>
      </c>
      <c r="F5" s="6">
        <v>147</v>
      </c>
      <c r="G5" s="6">
        <v>143</v>
      </c>
      <c r="H5" s="6"/>
      <c r="I5" s="6">
        <f t="shared" si="0"/>
        <v>655</v>
      </c>
      <c r="J5" s="24">
        <f t="shared" si="1"/>
        <v>163.75</v>
      </c>
    </row>
    <row r="6" spans="1:10" ht="12.75">
      <c r="A6" s="22">
        <v>39477</v>
      </c>
      <c r="B6" s="23">
        <v>1</v>
      </c>
      <c r="C6" s="7" t="s">
        <v>15</v>
      </c>
      <c r="D6" s="6">
        <v>182</v>
      </c>
      <c r="E6" s="6">
        <v>128</v>
      </c>
      <c r="F6" s="6">
        <v>184</v>
      </c>
      <c r="G6" s="6">
        <v>125</v>
      </c>
      <c r="H6" s="6"/>
      <c r="I6" s="6">
        <f t="shared" si="0"/>
        <v>619</v>
      </c>
      <c r="J6" s="24">
        <f t="shared" si="1"/>
        <v>154.75</v>
      </c>
    </row>
    <row r="7" spans="1:10" ht="12.75">
      <c r="A7" s="22">
        <v>39477</v>
      </c>
      <c r="B7" s="23">
        <v>1</v>
      </c>
      <c r="C7" s="7" t="s">
        <v>16</v>
      </c>
      <c r="D7" s="6">
        <v>147</v>
      </c>
      <c r="E7" s="6">
        <v>192</v>
      </c>
      <c r="F7" s="6">
        <v>125</v>
      </c>
      <c r="G7" s="6">
        <v>150</v>
      </c>
      <c r="H7" s="6">
        <v>32</v>
      </c>
      <c r="I7" s="6">
        <f t="shared" si="0"/>
        <v>646</v>
      </c>
      <c r="J7" s="24">
        <f t="shared" si="1"/>
        <v>161.5</v>
      </c>
    </row>
    <row r="8" spans="1:10" ht="12.75">
      <c r="A8" s="22">
        <v>39478</v>
      </c>
      <c r="B8" s="23">
        <v>2</v>
      </c>
      <c r="C8" s="7" t="s">
        <v>11</v>
      </c>
      <c r="D8" s="6">
        <v>155</v>
      </c>
      <c r="E8" s="6">
        <v>203</v>
      </c>
      <c r="F8" s="6">
        <v>216</v>
      </c>
      <c r="G8" s="6">
        <v>198</v>
      </c>
      <c r="H8" s="6">
        <v>32</v>
      </c>
      <c r="I8" s="6">
        <f t="shared" si="0"/>
        <v>804</v>
      </c>
      <c r="J8" s="24">
        <f t="shared" si="1"/>
        <v>201</v>
      </c>
    </row>
    <row r="9" spans="1:10" ht="12.75">
      <c r="A9" s="22">
        <v>39478</v>
      </c>
      <c r="B9" s="23">
        <v>2</v>
      </c>
      <c r="C9" s="7" t="s">
        <v>12</v>
      </c>
      <c r="D9" s="6">
        <v>112</v>
      </c>
      <c r="E9" s="6">
        <v>136</v>
      </c>
      <c r="F9" s="6">
        <v>222</v>
      </c>
      <c r="G9" s="6">
        <v>165</v>
      </c>
      <c r="H9" s="6">
        <v>32</v>
      </c>
      <c r="I9" s="6">
        <f t="shared" si="0"/>
        <v>667</v>
      </c>
      <c r="J9" s="24">
        <f t="shared" si="1"/>
        <v>166.75</v>
      </c>
    </row>
    <row r="10" spans="1:10" ht="12.75">
      <c r="A10" s="22">
        <v>39478</v>
      </c>
      <c r="B10" s="23">
        <v>3</v>
      </c>
      <c r="C10" s="7" t="s">
        <v>11</v>
      </c>
      <c r="D10" s="6">
        <v>233</v>
      </c>
      <c r="E10" s="6">
        <v>168</v>
      </c>
      <c r="F10" s="6">
        <v>161</v>
      </c>
      <c r="G10" s="6">
        <v>183</v>
      </c>
      <c r="H10" s="6">
        <v>32</v>
      </c>
      <c r="I10" s="6">
        <f t="shared" si="0"/>
        <v>777</v>
      </c>
      <c r="J10" s="24">
        <f t="shared" si="1"/>
        <v>194.25</v>
      </c>
    </row>
    <row r="11" spans="1:10" ht="12.75">
      <c r="A11" s="22">
        <v>39478</v>
      </c>
      <c r="B11" s="23">
        <v>1</v>
      </c>
      <c r="C11" s="7" t="s">
        <v>17</v>
      </c>
      <c r="D11" s="6">
        <v>207</v>
      </c>
      <c r="E11" s="6">
        <v>214</v>
      </c>
      <c r="F11" s="6">
        <v>192</v>
      </c>
      <c r="G11" s="6">
        <v>224</v>
      </c>
      <c r="H11" s="6">
        <v>32</v>
      </c>
      <c r="I11" s="6">
        <f>SUM(D11:H11)</f>
        <v>869</v>
      </c>
      <c r="J11" s="24">
        <f t="shared" si="1"/>
        <v>217.25</v>
      </c>
    </row>
    <row r="12" spans="1:10" ht="12.75">
      <c r="A12" s="22">
        <v>39478</v>
      </c>
      <c r="B12" s="23">
        <v>2</v>
      </c>
      <c r="C12" s="7" t="s">
        <v>17</v>
      </c>
      <c r="D12" s="6">
        <v>183</v>
      </c>
      <c r="E12" s="6">
        <v>149</v>
      </c>
      <c r="F12" s="6">
        <v>227</v>
      </c>
      <c r="G12" s="6">
        <v>181</v>
      </c>
      <c r="H12" s="6">
        <v>32</v>
      </c>
      <c r="I12" s="6">
        <f t="shared" si="0"/>
        <v>772</v>
      </c>
      <c r="J12" s="24">
        <f t="shared" si="1"/>
        <v>193</v>
      </c>
    </row>
    <row r="13" spans="1:10" ht="12.75">
      <c r="A13" s="22">
        <v>39479</v>
      </c>
      <c r="B13" s="23">
        <v>1</v>
      </c>
      <c r="C13" s="7" t="s">
        <v>18</v>
      </c>
      <c r="D13" s="6">
        <v>181</v>
      </c>
      <c r="E13" s="6">
        <v>218</v>
      </c>
      <c r="F13" s="6">
        <v>208</v>
      </c>
      <c r="G13" s="6">
        <v>176</v>
      </c>
      <c r="H13" s="6"/>
      <c r="I13" s="6">
        <f t="shared" si="0"/>
        <v>783</v>
      </c>
      <c r="J13" s="24">
        <f t="shared" si="1"/>
        <v>195.75</v>
      </c>
    </row>
    <row r="14" spans="1:10" ht="12.75">
      <c r="A14" s="22">
        <v>39479</v>
      </c>
      <c r="B14" s="23">
        <v>2</v>
      </c>
      <c r="C14" s="7" t="s">
        <v>18</v>
      </c>
      <c r="D14" s="6">
        <v>177</v>
      </c>
      <c r="E14" s="6">
        <v>164</v>
      </c>
      <c r="F14" s="6">
        <v>224</v>
      </c>
      <c r="G14" s="6">
        <v>245</v>
      </c>
      <c r="H14" s="6"/>
      <c r="I14" s="6">
        <f t="shared" si="0"/>
        <v>810</v>
      </c>
      <c r="J14" s="24">
        <f t="shared" si="1"/>
        <v>202.5</v>
      </c>
    </row>
    <row r="15" spans="1:10" ht="12.75">
      <c r="A15" s="22">
        <v>39479</v>
      </c>
      <c r="B15" s="23">
        <v>3</v>
      </c>
      <c r="C15" s="7" t="s">
        <v>17</v>
      </c>
      <c r="D15" s="6">
        <v>188</v>
      </c>
      <c r="E15" s="6">
        <v>178</v>
      </c>
      <c r="F15" s="6">
        <v>183</v>
      </c>
      <c r="G15" s="6">
        <v>176</v>
      </c>
      <c r="H15" s="6">
        <v>32</v>
      </c>
      <c r="I15" s="6">
        <f t="shared" si="0"/>
        <v>757</v>
      </c>
      <c r="J15" s="24">
        <f t="shared" si="1"/>
        <v>189.25</v>
      </c>
    </row>
    <row r="16" spans="1:10" ht="12.75">
      <c r="A16" s="22">
        <v>39479</v>
      </c>
      <c r="B16" s="23">
        <v>4</v>
      </c>
      <c r="C16" s="7" t="s">
        <v>17</v>
      </c>
      <c r="D16" s="6">
        <v>183</v>
      </c>
      <c r="E16" s="6">
        <v>126</v>
      </c>
      <c r="F16" s="6">
        <v>205</v>
      </c>
      <c r="G16" s="6">
        <v>168</v>
      </c>
      <c r="H16" s="6">
        <v>32</v>
      </c>
      <c r="I16" s="6">
        <f t="shared" si="0"/>
        <v>714</v>
      </c>
      <c r="J16" s="24">
        <f t="shared" si="1"/>
        <v>178.5</v>
      </c>
    </row>
    <row r="17" spans="1:10" ht="12.75">
      <c r="A17" s="22">
        <v>39481</v>
      </c>
      <c r="B17" s="23">
        <v>1</v>
      </c>
      <c r="C17" s="7" t="s">
        <v>19</v>
      </c>
      <c r="D17" s="6">
        <v>169</v>
      </c>
      <c r="E17" s="6">
        <v>162</v>
      </c>
      <c r="F17" s="6">
        <v>117</v>
      </c>
      <c r="G17" s="6">
        <v>127</v>
      </c>
      <c r="H17" s="6"/>
      <c r="I17" s="6">
        <f t="shared" si="0"/>
        <v>575</v>
      </c>
      <c r="J17" s="24">
        <f t="shared" si="1"/>
        <v>143.75</v>
      </c>
    </row>
    <row r="18" spans="1:10" ht="12.75">
      <c r="A18" s="22">
        <v>39481</v>
      </c>
      <c r="B18" s="23">
        <v>1</v>
      </c>
      <c r="C18" s="7" t="s">
        <v>20</v>
      </c>
      <c r="D18" s="6">
        <v>151</v>
      </c>
      <c r="E18" s="6">
        <v>155</v>
      </c>
      <c r="F18" s="6">
        <v>201</v>
      </c>
      <c r="G18" s="6">
        <v>170</v>
      </c>
      <c r="H18" s="6"/>
      <c r="I18" s="6">
        <f t="shared" si="0"/>
        <v>677</v>
      </c>
      <c r="J18" s="24">
        <f t="shared" si="1"/>
        <v>169.25</v>
      </c>
    </row>
    <row r="19" spans="1:10" ht="12.75">
      <c r="A19" s="22">
        <v>39481</v>
      </c>
      <c r="B19" s="23">
        <v>2</v>
      </c>
      <c r="C19" s="7" t="s">
        <v>13</v>
      </c>
      <c r="D19" s="6">
        <v>198</v>
      </c>
      <c r="E19" s="6">
        <v>200</v>
      </c>
      <c r="F19" s="6">
        <v>209</v>
      </c>
      <c r="G19" s="6">
        <v>218</v>
      </c>
      <c r="H19" s="6"/>
      <c r="I19" s="6">
        <f t="shared" si="0"/>
        <v>825</v>
      </c>
      <c r="J19" s="24">
        <f t="shared" si="1"/>
        <v>206.25</v>
      </c>
    </row>
    <row r="20" spans="1:10" ht="12.75">
      <c r="A20" s="22">
        <v>39481</v>
      </c>
      <c r="B20" s="23">
        <v>2</v>
      </c>
      <c r="C20" s="7" t="s">
        <v>14</v>
      </c>
      <c r="D20" s="6">
        <v>160</v>
      </c>
      <c r="E20" s="6">
        <v>195</v>
      </c>
      <c r="F20" s="6">
        <v>211</v>
      </c>
      <c r="G20" s="6">
        <v>193</v>
      </c>
      <c r="H20" s="6"/>
      <c r="I20" s="6">
        <f t="shared" si="0"/>
        <v>759</v>
      </c>
      <c r="J20" s="24">
        <f t="shared" si="1"/>
        <v>189.75</v>
      </c>
    </row>
    <row r="21" spans="1:10" ht="12.75">
      <c r="A21" s="22">
        <v>39482</v>
      </c>
      <c r="B21" s="23">
        <v>1</v>
      </c>
      <c r="C21" s="7" t="s">
        <v>21</v>
      </c>
      <c r="D21" s="6">
        <v>177</v>
      </c>
      <c r="E21" s="6">
        <v>202</v>
      </c>
      <c r="F21" s="6">
        <v>195</v>
      </c>
      <c r="G21" s="6">
        <v>193</v>
      </c>
      <c r="H21" s="6"/>
      <c r="I21" s="6">
        <f t="shared" si="0"/>
        <v>767</v>
      </c>
      <c r="J21" s="24">
        <f t="shared" si="1"/>
        <v>191.75</v>
      </c>
    </row>
    <row r="22" spans="1:10" ht="12.75">
      <c r="A22" s="22">
        <v>39482</v>
      </c>
      <c r="B22" s="23">
        <v>2</v>
      </c>
      <c r="C22" s="7" t="s">
        <v>21</v>
      </c>
      <c r="D22" s="6">
        <v>200</v>
      </c>
      <c r="E22" s="6">
        <v>181</v>
      </c>
      <c r="F22" s="6">
        <v>174</v>
      </c>
      <c r="G22" s="6">
        <v>149</v>
      </c>
      <c r="H22" s="6"/>
      <c r="I22" s="6">
        <f t="shared" si="0"/>
        <v>704</v>
      </c>
      <c r="J22" s="24">
        <f t="shared" si="1"/>
        <v>176</v>
      </c>
    </row>
    <row r="23" spans="1:10" ht="12.75">
      <c r="A23" s="22">
        <v>39482</v>
      </c>
      <c r="B23" s="23">
        <v>3</v>
      </c>
      <c r="C23" s="7" t="s">
        <v>21</v>
      </c>
      <c r="D23" s="6">
        <v>119</v>
      </c>
      <c r="E23" s="6">
        <v>232</v>
      </c>
      <c r="F23" s="6">
        <v>177</v>
      </c>
      <c r="G23" s="6">
        <v>175</v>
      </c>
      <c r="H23" s="6"/>
      <c r="I23" s="6">
        <f t="shared" si="0"/>
        <v>703</v>
      </c>
      <c r="J23" s="24">
        <f t="shared" si="1"/>
        <v>175.75</v>
      </c>
    </row>
    <row r="24" spans="1:10" ht="12.75">
      <c r="A24" s="22">
        <v>39482</v>
      </c>
      <c r="B24" s="23">
        <v>4</v>
      </c>
      <c r="C24" s="7" t="s">
        <v>21</v>
      </c>
      <c r="D24" s="6">
        <v>195</v>
      </c>
      <c r="E24" s="6">
        <v>255</v>
      </c>
      <c r="F24" s="6">
        <v>213</v>
      </c>
      <c r="G24" s="6">
        <v>242</v>
      </c>
      <c r="H24" s="6"/>
      <c r="I24" s="6">
        <f t="shared" si="0"/>
        <v>905</v>
      </c>
      <c r="J24" s="24">
        <f t="shared" si="1"/>
        <v>226.25</v>
      </c>
    </row>
    <row r="25" spans="1:10" ht="12.75">
      <c r="A25" s="22">
        <v>39482</v>
      </c>
      <c r="B25" s="23">
        <v>2</v>
      </c>
      <c r="C25" s="7" t="s">
        <v>16</v>
      </c>
      <c r="D25" s="6">
        <v>138</v>
      </c>
      <c r="E25" s="6">
        <v>142</v>
      </c>
      <c r="F25" s="6">
        <v>134</v>
      </c>
      <c r="G25" s="6">
        <v>143</v>
      </c>
      <c r="H25" s="6">
        <v>32</v>
      </c>
      <c r="I25" s="6">
        <f t="shared" si="0"/>
        <v>589</v>
      </c>
      <c r="J25" s="24">
        <f t="shared" si="1"/>
        <v>147.25</v>
      </c>
    </row>
    <row r="26" spans="1:10" ht="12.75">
      <c r="A26" s="22">
        <v>39484</v>
      </c>
      <c r="B26" s="23">
        <v>5</v>
      </c>
      <c r="C26" s="7" t="s">
        <v>21</v>
      </c>
      <c r="D26" s="6">
        <v>202</v>
      </c>
      <c r="E26" s="6">
        <v>213</v>
      </c>
      <c r="F26" s="6">
        <v>206</v>
      </c>
      <c r="G26" s="6">
        <v>203</v>
      </c>
      <c r="H26" s="6"/>
      <c r="I26" s="6">
        <f t="shared" si="0"/>
        <v>824</v>
      </c>
      <c r="J26" s="24">
        <f t="shared" si="1"/>
        <v>206</v>
      </c>
    </row>
    <row r="27" spans="1:10" ht="12.75">
      <c r="A27" s="22">
        <v>39484</v>
      </c>
      <c r="B27" s="23">
        <v>6</v>
      </c>
      <c r="C27" s="7" t="s">
        <v>21</v>
      </c>
      <c r="D27" s="6">
        <v>200</v>
      </c>
      <c r="E27" s="6">
        <v>177</v>
      </c>
      <c r="F27" s="6">
        <v>159</v>
      </c>
      <c r="G27" s="6">
        <v>202</v>
      </c>
      <c r="H27" s="6"/>
      <c r="I27" s="6">
        <f t="shared" si="0"/>
        <v>738</v>
      </c>
      <c r="J27" s="24">
        <f t="shared" si="1"/>
        <v>184.5</v>
      </c>
    </row>
    <row r="28" spans="1:10" ht="12.75">
      <c r="A28" s="22">
        <v>39484</v>
      </c>
      <c r="B28" s="23">
        <v>3</v>
      </c>
      <c r="C28" s="7" t="s">
        <v>12</v>
      </c>
      <c r="D28" s="6">
        <v>186</v>
      </c>
      <c r="E28" s="6">
        <v>167</v>
      </c>
      <c r="F28" s="6">
        <v>198</v>
      </c>
      <c r="G28" s="6">
        <v>179</v>
      </c>
      <c r="H28" s="6">
        <v>32</v>
      </c>
      <c r="I28" s="6">
        <f t="shared" si="0"/>
        <v>762</v>
      </c>
      <c r="J28" s="24">
        <f t="shared" si="1"/>
        <v>190.5</v>
      </c>
    </row>
    <row r="29" spans="1:10" ht="12.75">
      <c r="A29" s="22">
        <v>39484</v>
      </c>
      <c r="B29" s="23">
        <v>1</v>
      </c>
      <c r="C29" s="7" t="s">
        <v>23</v>
      </c>
      <c r="D29" s="6">
        <v>183</v>
      </c>
      <c r="E29" s="6">
        <v>166</v>
      </c>
      <c r="F29" s="6">
        <v>204</v>
      </c>
      <c r="G29" s="6">
        <v>154</v>
      </c>
      <c r="H29" s="6"/>
      <c r="I29" s="6">
        <f t="shared" si="0"/>
        <v>707</v>
      </c>
      <c r="J29" s="24">
        <f t="shared" si="1"/>
        <v>176.75</v>
      </c>
    </row>
    <row r="30" spans="1:10" ht="12.75">
      <c r="A30" s="22">
        <v>39485</v>
      </c>
      <c r="B30" s="23">
        <v>3</v>
      </c>
      <c r="C30" s="7" t="s">
        <v>18</v>
      </c>
      <c r="D30" s="6">
        <v>193</v>
      </c>
      <c r="E30" s="6">
        <v>206</v>
      </c>
      <c r="F30" s="6">
        <v>174</v>
      </c>
      <c r="G30" s="6">
        <v>215</v>
      </c>
      <c r="H30" s="6"/>
      <c r="I30" s="6">
        <f t="shared" si="0"/>
        <v>788</v>
      </c>
      <c r="J30" s="24">
        <f t="shared" si="1"/>
        <v>197</v>
      </c>
    </row>
    <row r="31" spans="1:10" ht="12.75">
      <c r="A31" s="22">
        <v>39485</v>
      </c>
      <c r="B31" s="23">
        <v>5</v>
      </c>
      <c r="C31" s="7" t="s">
        <v>17</v>
      </c>
      <c r="D31" s="6">
        <v>257</v>
      </c>
      <c r="E31" s="6">
        <v>165</v>
      </c>
      <c r="F31" s="6">
        <v>223</v>
      </c>
      <c r="G31" s="6">
        <v>223</v>
      </c>
      <c r="H31" s="6">
        <v>32</v>
      </c>
      <c r="I31" s="6">
        <f t="shared" si="0"/>
        <v>900</v>
      </c>
      <c r="J31" s="24">
        <f t="shared" si="1"/>
        <v>225</v>
      </c>
    </row>
    <row r="32" spans="1:10" ht="12.75">
      <c r="A32" s="22">
        <v>39485</v>
      </c>
      <c r="B32" s="23">
        <v>3</v>
      </c>
      <c r="C32" s="7" t="s">
        <v>16</v>
      </c>
      <c r="D32" s="6">
        <v>188</v>
      </c>
      <c r="E32" s="6">
        <v>155</v>
      </c>
      <c r="F32" s="6">
        <v>204</v>
      </c>
      <c r="G32" s="6">
        <v>224</v>
      </c>
      <c r="H32" s="6">
        <v>32</v>
      </c>
      <c r="I32" s="6">
        <f t="shared" si="0"/>
        <v>803</v>
      </c>
      <c r="J32" s="24">
        <f t="shared" si="1"/>
        <v>200.75</v>
      </c>
    </row>
    <row r="33" spans="1:10" ht="12.75">
      <c r="A33" s="22">
        <v>39486</v>
      </c>
      <c r="B33" s="23">
        <v>2</v>
      </c>
      <c r="C33" s="7" t="s">
        <v>23</v>
      </c>
      <c r="D33" s="6">
        <v>146</v>
      </c>
      <c r="E33" s="6">
        <v>172</v>
      </c>
      <c r="F33" s="6">
        <v>177</v>
      </c>
      <c r="G33" s="6">
        <v>178</v>
      </c>
      <c r="H33" s="6"/>
      <c r="I33" s="6">
        <f t="shared" si="0"/>
        <v>673</v>
      </c>
      <c r="J33" s="24">
        <f t="shared" si="1"/>
        <v>168.25</v>
      </c>
    </row>
    <row r="34" spans="1:10" ht="12.75">
      <c r="A34" s="22">
        <v>39486</v>
      </c>
      <c r="B34" s="23">
        <v>4</v>
      </c>
      <c r="C34" s="7" t="s">
        <v>12</v>
      </c>
      <c r="D34" s="6">
        <v>156</v>
      </c>
      <c r="E34" s="6">
        <v>169</v>
      </c>
      <c r="F34" s="6">
        <v>136</v>
      </c>
      <c r="G34" s="6">
        <v>135</v>
      </c>
      <c r="H34" s="6">
        <v>32</v>
      </c>
      <c r="I34" s="6">
        <f t="shared" si="0"/>
        <v>628</v>
      </c>
      <c r="J34" s="24">
        <f t="shared" si="1"/>
        <v>157</v>
      </c>
    </row>
    <row r="35" spans="1:10" ht="12.75">
      <c r="A35" s="22">
        <v>39487</v>
      </c>
      <c r="B35" s="23">
        <v>4</v>
      </c>
      <c r="C35" s="7" t="s">
        <v>16</v>
      </c>
      <c r="D35" s="6">
        <v>169</v>
      </c>
      <c r="E35" s="6">
        <v>162</v>
      </c>
      <c r="F35" s="6">
        <v>145</v>
      </c>
      <c r="G35" s="6">
        <v>178</v>
      </c>
      <c r="H35" s="6">
        <v>32</v>
      </c>
      <c r="I35" s="6">
        <f t="shared" si="0"/>
        <v>686</v>
      </c>
      <c r="J35" s="24">
        <f t="shared" si="1"/>
        <v>171.5</v>
      </c>
    </row>
    <row r="36" spans="1:10" ht="12.75">
      <c r="A36" s="22">
        <v>39487</v>
      </c>
      <c r="B36" s="23">
        <v>5</v>
      </c>
      <c r="C36" s="7" t="s">
        <v>16</v>
      </c>
      <c r="D36" s="6">
        <v>178</v>
      </c>
      <c r="E36" s="6">
        <v>112</v>
      </c>
      <c r="F36" s="6">
        <v>199</v>
      </c>
      <c r="G36" s="6">
        <v>128</v>
      </c>
      <c r="H36" s="6">
        <v>32</v>
      </c>
      <c r="I36" s="6">
        <f t="shared" si="0"/>
        <v>649</v>
      </c>
      <c r="J36" s="24">
        <f t="shared" si="1"/>
        <v>162.25</v>
      </c>
    </row>
    <row r="37" spans="1:10" ht="12.75">
      <c r="A37" s="22">
        <v>39487</v>
      </c>
      <c r="B37" s="23">
        <v>1</v>
      </c>
      <c r="C37" s="7" t="s">
        <v>24</v>
      </c>
      <c r="D37" s="6">
        <v>268</v>
      </c>
      <c r="E37" s="6">
        <v>203</v>
      </c>
      <c r="F37" s="6">
        <v>215</v>
      </c>
      <c r="G37" s="6">
        <v>156</v>
      </c>
      <c r="H37" s="6"/>
      <c r="I37" s="6">
        <f t="shared" si="0"/>
        <v>842</v>
      </c>
      <c r="J37" s="24">
        <f t="shared" si="1"/>
        <v>210.5</v>
      </c>
    </row>
    <row r="38" spans="1:10" ht="12.75">
      <c r="A38" s="22">
        <v>39487</v>
      </c>
      <c r="B38" s="23">
        <v>1</v>
      </c>
      <c r="C38" s="7" t="s">
        <v>25</v>
      </c>
      <c r="D38" s="6">
        <v>153</v>
      </c>
      <c r="E38" s="6">
        <v>142</v>
      </c>
      <c r="F38" s="6">
        <v>141</v>
      </c>
      <c r="G38" s="6">
        <v>143</v>
      </c>
      <c r="H38" s="6">
        <v>32</v>
      </c>
      <c r="I38" s="6">
        <f t="shared" si="0"/>
        <v>611</v>
      </c>
      <c r="J38" s="24">
        <f t="shared" si="1"/>
        <v>152.75</v>
      </c>
    </row>
    <row r="39" spans="1:10" ht="12.75">
      <c r="A39" s="22">
        <v>39487</v>
      </c>
      <c r="B39" s="23">
        <v>2</v>
      </c>
      <c r="C39" s="7" t="s">
        <v>24</v>
      </c>
      <c r="D39" s="6">
        <v>209</v>
      </c>
      <c r="E39" s="6">
        <v>182</v>
      </c>
      <c r="F39" s="6">
        <v>171</v>
      </c>
      <c r="G39" s="6">
        <v>288</v>
      </c>
      <c r="H39" s="6"/>
      <c r="I39" s="6">
        <f t="shared" si="0"/>
        <v>850</v>
      </c>
      <c r="J39" s="24">
        <f t="shared" si="1"/>
        <v>212.5</v>
      </c>
    </row>
    <row r="40" spans="1:10" ht="12.75">
      <c r="A40" s="22">
        <v>39487</v>
      </c>
      <c r="B40" s="23">
        <v>2</v>
      </c>
      <c r="C40" s="7" t="s">
        <v>25</v>
      </c>
      <c r="D40" s="6">
        <v>159</v>
      </c>
      <c r="E40" s="6">
        <v>155</v>
      </c>
      <c r="F40" s="6">
        <v>185</v>
      </c>
      <c r="G40" s="6">
        <v>187</v>
      </c>
      <c r="H40" s="6">
        <v>32</v>
      </c>
      <c r="I40" s="6">
        <f t="shared" si="0"/>
        <v>718</v>
      </c>
      <c r="J40" s="24">
        <f t="shared" si="1"/>
        <v>179.5</v>
      </c>
    </row>
    <row r="41" spans="1:10" ht="12.75">
      <c r="A41" s="22"/>
      <c r="B41" s="23"/>
      <c r="C41" s="7"/>
      <c r="D41" s="6"/>
      <c r="E41" s="6"/>
      <c r="F41" s="6"/>
      <c r="G41" s="6"/>
      <c r="H41" s="6"/>
      <c r="I41" s="6">
        <f t="shared" si="0"/>
        <v>0</v>
      </c>
      <c r="J41" s="24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4" sqref="A4"/>
    </sheetView>
  </sheetViews>
  <sheetFormatPr defaultColWidth="9.140625" defaultRowHeight="12.75"/>
  <cols>
    <col min="1" max="1" width="3.421875" style="1" customWidth="1"/>
    <col min="2" max="2" width="16.421875" style="4" customWidth="1"/>
    <col min="3" max="4" width="5.28125" style="1" customWidth="1"/>
    <col min="5" max="5" width="9.140625" style="1" customWidth="1"/>
    <col min="6" max="6" width="9.8515625" style="4" bestFit="1" customWidth="1"/>
    <col min="7" max="16384" width="9.140625" style="4" customWidth="1"/>
  </cols>
  <sheetData>
    <row r="1" spans="2:9" ht="15.75">
      <c r="B1" s="2" t="s">
        <v>6</v>
      </c>
      <c r="G1" s="1" t="s">
        <v>26</v>
      </c>
      <c r="H1" s="3"/>
      <c r="I1" s="30"/>
    </row>
    <row r="2" ht="7.5" customHeight="1">
      <c r="B2" s="5"/>
    </row>
    <row r="3" ht="12.75">
      <c r="B3" s="5"/>
    </row>
    <row r="4" spans="1:6" ht="12.75">
      <c r="A4" s="6" t="s">
        <v>0</v>
      </c>
      <c r="B4" s="7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ht="12.75">
      <c r="A5" s="6">
        <v>1</v>
      </c>
      <c r="B5" s="7" t="s">
        <v>17</v>
      </c>
      <c r="C5" s="6">
        <v>869</v>
      </c>
      <c r="D5" s="6">
        <v>900</v>
      </c>
      <c r="E5" s="6">
        <f aca="true" t="shared" si="0" ref="E5:E21">D5+C5</f>
        <v>1769</v>
      </c>
      <c r="F5" s="8">
        <f aca="true" t="shared" si="1" ref="F5:F21">AVERAGE(C5:D5)/4</f>
        <v>221.125</v>
      </c>
    </row>
    <row r="6" spans="1:6" ht="12.75">
      <c r="A6" s="6">
        <f aca="true" t="shared" si="2" ref="A6:A21">A5+1</f>
        <v>2</v>
      </c>
      <c r="B6" s="7" t="s">
        <v>21</v>
      </c>
      <c r="C6" s="6">
        <v>824</v>
      </c>
      <c r="D6" s="6">
        <v>905</v>
      </c>
      <c r="E6" s="6">
        <f t="shared" si="0"/>
        <v>1729</v>
      </c>
      <c r="F6" s="8">
        <f t="shared" si="1"/>
        <v>216.125</v>
      </c>
    </row>
    <row r="7" spans="1:6" ht="12.75">
      <c r="A7" s="6">
        <f t="shared" si="2"/>
        <v>3</v>
      </c>
      <c r="B7" s="7" t="s">
        <v>24</v>
      </c>
      <c r="C7" s="6">
        <v>842</v>
      </c>
      <c r="D7" s="6">
        <v>850</v>
      </c>
      <c r="E7" s="6">
        <f t="shared" si="0"/>
        <v>1692</v>
      </c>
      <c r="F7" s="8">
        <f t="shared" si="1"/>
        <v>211.5</v>
      </c>
    </row>
    <row r="8" spans="1:6" ht="12.75">
      <c r="A8" s="6">
        <f t="shared" si="2"/>
        <v>4</v>
      </c>
      <c r="B8" s="7" t="s">
        <v>13</v>
      </c>
      <c r="C8" s="6">
        <v>826</v>
      </c>
      <c r="D8" s="6">
        <v>825</v>
      </c>
      <c r="E8" s="6">
        <f t="shared" si="0"/>
        <v>1651</v>
      </c>
      <c r="F8" s="8">
        <f t="shared" si="1"/>
        <v>206.375</v>
      </c>
    </row>
    <row r="9" spans="1:6" ht="12.75">
      <c r="A9" s="6">
        <f t="shared" si="2"/>
        <v>5</v>
      </c>
      <c r="B9" s="7" t="s">
        <v>18</v>
      </c>
      <c r="C9" s="6">
        <v>788</v>
      </c>
      <c r="D9" s="6">
        <v>810</v>
      </c>
      <c r="E9" s="6">
        <f t="shared" si="0"/>
        <v>1598</v>
      </c>
      <c r="F9" s="8">
        <f t="shared" si="1"/>
        <v>199.75</v>
      </c>
    </row>
    <row r="10" spans="1:6" ht="12.75">
      <c r="A10" s="6">
        <f t="shared" si="2"/>
        <v>6</v>
      </c>
      <c r="B10" s="7" t="s">
        <v>11</v>
      </c>
      <c r="C10" s="6">
        <v>777</v>
      </c>
      <c r="D10" s="6">
        <v>804</v>
      </c>
      <c r="E10" s="6">
        <f>D10+C10</f>
        <v>1581</v>
      </c>
      <c r="F10" s="8">
        <f t="shared" si="1"/>
        <v>197.625</v>
      </c>
    </row>
    <row r="11" spans="1:6" ht="12.75">
      <c r="A11" s="6">
        <f t="shared" si="2"/>
        <v>7</v>
      </c>
      <c r="B11" s="9" t="s">
        <v>16</v>
      </c>
      <c r="C11" s="10">
        <v>686</v>
      </c>
      <c r="D11" s="10">
        <v>803</v>
      </c>
      <c r="E11" s="6">
        <f t="shared" si="0"/>
        <v>1489</v>
      </c>
      <c r="F11" s="8">
        <f t="shared" si="1"/>
        <v>186.125</v>
      </c>
    </row>
    <row r="12" spans="1:6" ht="12.75">
      <c r="A12" s="6">
        <f t="shared" si="2"/>
        <v>8</v>
      </c>
      <c r="B12" s="7" t="s">
        <v>12</v>
      </c>
      <c r="C12" s="6">
        <v>717</v>
      </c>
      <c r="D12" s="6">
        <v>762</v>
      </c>
      <c r="E12" s="6">
        <f t="shared" si="0"/>
        <v>1479</v>
      </c>
      <c r="F12" s="8">
        <f t="shared" si="1"/>
        <v>184.875</v>
      </c>
    </row>
    <row r="13" spans="1:6" ht="13.5" thickBot="1">
      <c r="A13" s="11">
        <f t="shared" si="2"/>
        <v>9</v>
      </c>
      <c r="B13" s="28" t="s">
        <v>14</v>
      </c>
      <c r="C13" s="11">
        <v>655</v>
      </c>
      <c r="D13" s="11">
        <v>759</v>
      </c>
      <c r="E13" s="11">
        <f t="shared" si="0"/>
        <v>1414</v>
      </c>
      <c r="F13" s="12">
        <f t="shared" si="1"/>
        <v>176.75</v>
      </c>
    </row>
    <row r="14" spans="1:6" ht="12.75">
      <c r="A14" s="10">
        <f t="shared" si="2"/>
        <v>10</v>
      </c>
      <c r="B14" s="9" t="s">
        <v>22</v>
      </c>
      <c r="C14" s="10">
        <v>707</v>
      </c>
      <c r="D14" s="10">
        <v>673</v>
      </c>
      <c r="E14" s="10">
        <f t="shared" si="0"/>
        <v>1380</v>
      </c>
      <c r="F14" s="13">
        <f t="shared" si="1"/>
        <v>172.5</v>
      </c>
    </row>
    <row r="15" spans="1:6" ht="12.75">
      <c r="A15" s="6">
        <f t="shared" si="2"/>
        <v>11</v>
      </c>
      <c r="B15" s="9" t="s">
        <v>20</v>
      </c>
      <c r="C15" s="10">
        <v>677</v>
      </c>
      <c r="D15" s="10"/>
      <c r="E15" s="6">
        <f t="shared" si="0"/>
        <v>677</v>
      </c>
      <c r="F15" s="8">
        <f t="shared" si="1"/>
        <v>169.25</v>
      </c>
    </row>
    <row r="16" spans="1:6" ht="12.75">
      <c r="A16" s="6">
        <f t="shared" si="2"/>
        <v>12</v>
      </c>
      <c r="B16" s="9" t="s">
        <v>25</v>
      </c>
      <c r="C16" s="10">
        <v>611</v>
      </c>
      <c r="D16" s="10">
        <v>718</v>
      </c>
      <c r="E16" s="6">
        <f t="shared" si="0"/>
        <v>1329</v>
      </c>
      <c r="F16" s="8">
        <f t="shared" si="1"/>
        <v>166.125</v>
      </c>
    </row>
    <row r="17" spans="1:6" ht="12.75">
      <c r="A17" s="6">
        <f t="shared" si="2"/>
        <v>13</v>
      </c>
      <c r="B17" s="29" t="s">
        <v>15</v>
      </c>
      <c r="C17" s="10">
        <v>619</v>
      </c>
      <c r="D17" s="10"/>
      <c r="E17" s="6">
        <f t="shared" si="0"/>
        <v>619</v>
      </c>
      <c r="F17" s="8">
        <f t="shared" si="1"/>
        <v>154.75</v>
      </c>
    </row>
    <row r="18" spans="1:6" ht="12.75">
      <c r="A18" s="6">
        <f t="shared" si="2"/>
        <v>14</v>
      </c>
      <c r="B18" s="9" t="s">
        <v>19</v>
      </c>
      <c r="C18" s="10">
        <v>575</v>
      </c>
      <c r="D18" s="10"/>
      <c r="E18" s="6">
        <f t="shared" si="0"/>
        <v>575</v>
      </c>
      <c r="F18" s="8">
        <f t="shared" si="1"/>
        <v>143.75</v>
      </c>
    </row>
    <row r="19" spans="1:6" ht="12.75">
      <c r="A19" s="6">
        <f t="shared" si="2"/>
        <v>15</v>
      </c>
      <c r="B19" s="9"/>
      <c r="C19" s="10"/>
      <c r="D19" s="10"/>
      <c r="E19" s="6">
        <f t="shared" si="0"/>
        <v>0</v>
      </c>
      <c r="F19" s="8" t="e">
        <f t="shared" si="1"/>
        <v>#DIV/0!</v>
      </c>
    </row>
    <row r="20" spans="1:6" ht="12.75">
      <c r="A20" s="6">
        <f t="shared" si="2"/>
        <v>16</v>
      </c>
      <c r="B20" s="9"/>
      <c r="C20" s="10"/>
      <c r="D20" s="10"/>
      <c r="E20" s="6">
        <f>D20+C20</f>
        <v>0</v>
      </c>
      <c r="F20" s="8" t="e">
        <f t="shared" si="1"/>
        <v>#DIV/0!</v>
      </c>
    </row>
    <row r="21" spans="1:6" ht="12.75">
      <c r="A21" s="6">
        <f t="shared" si="2"/>
        <v>17</v>
      </c>
      <c r="B21" s="7"/>
      <c r="C21" s="6"/>
      <c r="D21" s="6"/>
      <c r="E21" s="6">
        <f t="shared" si="0"/>
        <v>0</v>
      </c>
      <c r="F21" s="8" t="e">
        <f t="shared" si="1"/>
        <v>#DIV/0!</v>
      </c>
    </row>
    <row r="22" spans="1:6" ht="7.5" customHeight="1">
      <c r="A22" s="14"/>
      <c r="B22" s="15"/>
      <c r="C22" s="14"/>
      <c r="D22" s="14"/>
      <c r="E22" s="14"/>
      <c r="F22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421875" style="1" customWidth="1"/>
    <col min="2" max="2" width="21.57421875" style="4" customWidth="1"/>
    <col min="3" max="3" width="3.421875" style="1" hidden="1" customWidth="1"/>
    <col min="4" max="9" width="6.00390625" style="1" customWidth="1"/>
    <col min="10" max="10" width="9.140625" style="1" customWidth="1"/>
    <col min="11" max="11" width="11.57421875" style="4" customWidth="1"/>
    <col min="12" max="16" width="9.140625" style="4" customWidth="1"/>
    <col min="17" max="18" width="9.140625" style="4" hidden="1" customWidth="1"/>
    <col min="19" max="16384" width="9.140625" style="4" customWidth="1"/>
  </cols>
  <sheetData>
    <row r="1" spans="1:14" ht="25.5">
      <c r="A1" s="2" t="s">
        <v>29</v>
      </c>
      <c r="J1" s="31" t="s">
        <v>30</v>
      </c>
      <c r="L1" s="46">
        <f>Q23</f>
        <v>10499</v>
      </c>
      <c r="M1" s="3"/>
      <c r="N1" s="30"/>
    </row>
    <row r="2" spans="2:12" ht="21.75" customHeight="1">
      <c r="B2" s="5"/>
      <c r="J2" s="31" t="s">
        <v>31</v>
      </c>
      <c r="L2" s="47">
        <f>R23</f>
        <v>9301</v>
      </c>
    </row>
    <row r="3" ht="12.75">
      <c r="B3" s="5"/>
    </row>
    <row r="4" spans="1:18" ht="18" customHeight="1">
      <c r="A4" s="6" t="s">
        <v>0</v>
      </c>
      <c r="B4" s="7" t="s">
        <v>1</v>
      </c>
      <c r="C4" s="6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 t="s">
        <v>4</v>
      </c>
      <c r="K4" s="6" t="s">
        <v>5</v>
      </c>
      <c r="Q4" s="4">
        <f>IF(C5="A",J5,0)</f>
        <v>1289</v>
      </c>
      <c r="R4" s="4">
        <f>IF(C5="B",J5,0)</f>
        <v>0</v>
      </c>
    </row>
    <row r="5" spans="1:18" ht="18" customHeight="1">
      <c r="A5" s="6">
        <v>1</v>
      </c>
      <c r="B5" s="32" t="s">
        <v>21</v>
      </c>
      <c r="C5" s="6" t="s">
        <v>27</v>
      </c>
      <c r="D5" s="33">
        <v>160</v>
      </c>
      <c r="E5" s="33">
        <v>215</v>
      </c>
      <c r="F5" s="33">
        <v>259</v>
      </c>
      <c r="G5" s="33">
        <v>238</v>
      </c>
      <c r="H5" s="33">
        <v>194</v>
      </c>
      <c r="I5" s="33">
        <v>223</v>
      </c>
      <c r="J5" s="33">
        <f aca="true" t="shared" si="0" ref="J5:J22">SUM(D5:I5)</f>
        <v>1289</v>
      </c>
      <c r="K5" s="34">
        <f aca="true" t="shared" si="1" ref="K5:K16">AVERAGE(D5:I5)</f>
        <v>214.83333333333334</v>
      </c>
      <c r="Q5" s="4">
        <f>IF(C6="A",J6,0)</f>
        <v>1264</v>
      </c>
      <c r="R5" s="4">
        <f>IF(C6="B",J6,0)</f>
        <v>0</v>
      </c>
    </row>
    <row r="6" spans="1:18" ht="18" customHeight="1">
      <c r="A6" s="6">
        <f aca="true" t="shared" si="2" ref="A6:A21">A5+1</f>
        <v>2</v>
      </c>
      <c r="B6" s="32" t="s">
        <v>24</v>
      </c>
      <c r="C6" s="6" t="s">
        <v>27</v>
      </c>
      <c r="D6" s="33">
        <v>203</v>
      </c>
      <c r="E6" s="33">
        <v>259</v>
      </c>
      <c r="F6" s="33">
        <v>211</v>
      </c>
      <c r="G6" s="33">
        <v>226</v>
      </c>
      <c r="H6" s="33">
        <v>200</v>
      </c>
      <c r="I6" s="33">
        <v>165</v>
      </c>
      <c r="J6" s="33">
        <f t="shared" si="0"/>
        <v>1264</v>
      </c>
      <c r="K6" s="34">
        <f t="shared" si="1"/>
        <v>210.66666666666666</v>
      </c>
      <c r="Q6" s="4">
        <f>IF(C7="A",J7,0)</f>
        <v>1242</v>
      </c>
      <c r="R6" s="4">
        <f>IF(C7="B",J7,0)</f>
        <v>0</v>
      </c>
    </row>
    <row r="7" spans="1:18" ht="18" customHeight="1">
      <c r="A7" s="6">
        <f t="shared" si="2"/>
        <v>3</v>
      </c>
      <c r="B7" s="32" t="s">
        <v>18</v>
      </c>
      <c r="C7" s="6" t="s">
        <v>27</v>
      </c>
      <c r="D7" s="33">
        <v>257</v>
      </c>
      <c r="E7" s="33">
        <v>183</v>
      </c>
      <c r="F7" s="33">
        <v>151</v>
      </c>
      <c r="G7" s="33">
        <v>235</v>
      </c>
      <c r="H7" s="33">
        <v>194</v>
      </c>
      <c r="I7" s="33">
        <v>222</v>
      </c>
      <c r="J7" s="33">
        <f t="shared" si="0"/>
        <v>1242</v>
      </c>
      <c r="K7" s="34">
        <f>AVERAGE(D7:I7)</f>
        <v>207</v>
      </c>
      <c r="Q7" s="4">
        <f>IF(C8="A",J8,0)</f>
        <v>1224</v>
      </c>
      <c r="R7" s="4">
        <f>IF(C8="B",J8,0)</f>
        <v>0</v>
      </c>
    </row>
    <row r="8" spans="1:18" ht="18" customHeight="1">
      <c r="A8" s="6">
        <f t="shared" si="2"/>
        <v>4</v>
      </c>
      <c r="B8" s="32" t="s">
        <v>14</v>
      </c>
      <c r="C8" s="6" t="s">
        <v>27</v>
      </c>
      <c r="D8" s="33">
        <v>201</v>
      </c>
      <c r="E8" s="33">
        <v>165</v>
      </c>
      <c r="F8" s="33">
        <v>192</v>
      </c>
      <c r="G8" s="33">
        <v>222</v>
      </c>
      <c r="H8" s="33">
        <v>209</v>
      </c>
      <c r="I8" s="33">
        <v>235</v>
      </c>
      <c r="J8" s="33">
        <f t="shared" si="0"/>
        <v>1224</v>
      </c>
      <c r="K8" s="34">
        <f t="shared" si="1"/>
        <v>204</v>
      </c>
      <c r="Q8" s="4">
        <f>IF(C9="A",J9,0)</f>
        <v>0</v>
      </c>
      <c r="R8" s="4">
        <f>IF(C9="B",J9,0)</f>
        <v>1214</v>
      </c>
    </row>
    <row r="9" spans="1:18" ht="18" customHeight="1">
      <c r="A9" s="6">
        <f t="shared" si="2"/>
        <v>5</v>
      </c>
      <c r="B9" s="45" t="s">
        <v>34</v>
      </c>
      <c r="C9" s="42" t="s">
        <v>28</v>
      </c>
      <c r="D9" s="43">
        <v>185</v>
      </c>
      <c r="E9" s="43">
        <v>206</v>
      </c>
      <c r="F9" s="43">
        <v>211</v>
      </c>
      <c r="G9" s="43">
        <v>193</v>
      </c>
      <c r="H9" s="43">
        <v>161</v>
      </c>
      <c r="I9" s="43">
        <v>258</v>
      </c>
      <c r="J9" s="43">
        <f t="shared" si="0"/>
        <v>1214</v>
      </c>
      <c r="K9" s="44">
        <f t="shared" si="1"/>
        <v>202.33333333333334</v>
      </c>
      <c r="Q9" s="4">
        <f>IF(C10="A",J10,0)</f>
        <v>1185</v>
      </c>
      <c r="R9" s="4">
        <f>IF(C10="B",J10,0)</f>
        <v>0</v>
      </c>
    </row>
    <row r="10" spans="1:18" ht="18" customHeight="1">
      <c r="A10" s="6">
        <f t="shared" si="2"/>
        <v>6</v>
      </c>
      <c r="B10" s="32" t="s">
        <v>13</v>
      </c>
      <c r="C10" s="6" t="s">
        <v>27</v>
      </c>
      <c r="D10" s="33">
        <v>183</v>
      </c>
      <c r="E10" s="33">
        <v>165</v>
      </c>
      <c r="F10" s="33">
        <v>131</v>
      </c>
      <c r="G10" s="33">
        <v>229</v>
      </c>
      <c r="H10" s="33">
        <v>268</v>
      </c>
      <c r="I10" s="33">
        <v>209</v>
      </c>
      <c r="J10" s="33">
        <f t="shared" si="0"/>
        <v>1185</v>
      </c>
      <c r="K10" s="34">
        <f aca="true" t="shared" si="3" ref="K10:K22">AVERAGE(D10:I10)</f>
        <v>197.5</v>
      </c>
      <c r="Q10" s="4">
        <f>IF(C11="A",J11,0)</f>
        <v>0</v>
      </c>
      <c r="R10" s="4">
        <f>IF(C11="B",J11,0)</f>
        <v>1136</v>
      </c>
    </row>
    <row r="11" spans="1:18" ht="18" customHeight="1">
      <c r="A11" s="6">
        <f t="shared" si="2"/>
        <v>7</v>
      </c>
      <c r="B11" s="39" t="s">
        <v>40</v>
      </c>
      <c r="C11" s="38" t="s">
        <v>28</v>
      </c>
      <c r="D11" s="40">
        <v>199</v>
      </c>
      <c r="E11" s="40">
        <v>182</v>
      </c>
      <c r="F11" s="40">
        <v>180</v>
      </c>
      <c r="G11" s="40">
        <v>177</v>
      </c>
      <c r="H11" s="40">
        <v>185</v>
      </c>
      <c r="I11" s="40">
        <v>213</v>
      </c>
      <c r="J11" s="43">
        <f t="shared" si="0"/>
        <v>1136</v>
      </c>
      <c r="K11" s="44">
        <f t="shared" si="1"/>
        <v>189.33333333333334</v>
      </c>
      <c r="Q11" s="4">
        <f>IF(C12="A",J12,0)</f>
        <v>1118</v>
      </c>
      <c r="R11" s="4">
        <f>IF(C12="B",J12,0)</f>
        <v>0</v>
      </c>
    </row>
    <row r="12" spans="1:18" ht="18" customHeight="1">
      <c r="A12" s="6">
        <f t="shared" si="2"/>
        <v>8</v>
      </c>
      <c r="B12" s="32" t="s">
        <v>12</v>
      </c>
      <c r="C12" s="6" t="s">
        <v>27</v>
      </c>
      <c r="D12" s="33">
        <v>190</v>
      </c>
      <c r="E12" s="33">
        <v>171</v>
      </c>
      <c r="F12" s="33">
        <v>211</v>
      </c>
      <c r="G12" s="33">
        <v>154</v>
      </c>
      <c r="H12" s="33">
        <v>180</v>
      </c>
      <c r="I12" s="33">
        <v>212</v>
      </c>
      <c r="J12" s="33">
        <f t="shared" si="0"/>
        <v>1118</v>
      </c>
      <c r="K12" s="34">
        <f t="shared" si="1"/>
        <v>186.33333333333334</v>
      </c>
      <c r="Q12" s="4">
        <f>IF(C13="A",J13,0)</f>
        <v>0</v>
      </c>
      <c r="R12" s="4">
        <f>IF(C13="B",J13,0)</f>
        <v>1117</v>
      </c>
    </row>
    <row r="13" spans="1:18" ht="18" customHeight="1" thickBot="1">
      <c r="A13" s="11">
        <f t="shared" si="2"/>
        <v>9</v>
      </c>
      <c r="B13" s="53" t="s">
        <v>35</v>
      </c>
      <c r="C13" s="48" t="s">
        <v>28</v>
      </c>
      <c r="D13" s="49">
        <v>211</v>
      </c>
      <c r="E13" s="49">
        <v>183</v>
      </c>
      <c r="F13" s="49">
        <v>146</v>
      </c>
      <c r="G13" s="49">
        <v>197</v>
      </c>
      <c r="H13" s="49">
        <v>206</v>
      </c>
      <c r="I13" s="49">
        <v>174</v>
      </c>
      <c r="J13" s="49">
        <f t="shared" si="0"/>
        <v>1117</v>
      </c>
      <c r="K13" s="50">
        <f t="shared" si="1"/>
        <v>186.16666666666666</v>
      </c>
      <c r="Q13" s="4">
        <f>IF(C14="A",J14,0)</f>
        <v>1077</v>
      </c>
      <c r="R13" s="4">
        <f>IF(C14="B",J14,0)</f>
        <v>0</v>
      </c>
    </row>
    <row r="14" spans="1:18" ht="18" customHeight="1">
      <c r="A14" s="51">
        <f t="shared" si="2"/>
        <v>10</v>
      </c>
      <c r="B14" s="35" t="s">
        <v>17</v>
      </c>
      <c r="C14" s="10" t="s">
        <v>27</v>
      </c>
      <c r="D14" s="36">
        <v>174</v>
      </c>
      <c r="E14" s="36">
        <v>165</v>
      </c>
      <c r="F14" s="36">
        <v>180</v>
      </c>
      <c r="G14" s="36">
        <v>196</v>
      </c>
      <c r="H14" s="36">
        <v>175</v>
      </c>
      <c r="I14" s="36">
        <v>187</v>
      </c>
      <c r="J14" s="36">
        <f>SUM(D14:I14)</f>
        <v>1077</v>
      </c>
      <c r="K14" s="37">
        <f>AVERAGE(D14:I14)</f>
        <v>179.5</v>
      </c>
      <c r="Q14" s="4">
        <f>IF(C15="A",J15,0)</f>
        <v>1055</v>
      </c>
      <c r="R14" s="4">
        <f>IF(C15="B",J15,0)</f>
        <v>0</v>
      </c>
    </row>
    <row r="15" spans="1:18" ht="18" customHeight="1">
      <c r="A15" s="52">
        <f t="shared" si="2"/>
        <v>11</v>
      </c>
      <c r="B15" s="35" t="s">
        <v>11</v>
      </c>
      <c r="C15" s="10" t="s">
        <v>27</v>
      </c>
      <c r="D15" s="36">
        <v>150</v>
      </c>
      <c r="E15" s="36">
        <v>179</v>
      </c>
      <c r="F15" s="36">
        <v>191</v>
      </c>
      <c r="G15" s="36">
        <v>183</v>
      </c>
      <c r="H15" s="36">
        <v>156</v>
      </c>
      <c r="I15" s="36">
        <v>196</v>
      </c>
      <c r="J15" s="33">
        <f t="shared" si="0"/>
        <v>1055</v>
      </c>
      <c r="K15" s="37">
        <f t="shared" si="3"/>
        <v>175.83333333333334</v>
      </c>
      <c r="Q15" s="4">
        <f>IF(C16="A",J16,0)</f>
        <v>1045</v>
      </c>
      <c r="R15" s="4">
        <f>IF(C16="B",J16,0)</f>
        <v>0</v>
      </c>
    </row>
    <row r="16" spans="1:18" ht="18" customHeight="1">
      <c r="A16" s="52">
        <f t="shared" si="2"/>
        <v>12</v>
      </c>
      <c r="B16" s="35" t="s">
        <v>16</v>
      </c>
      <c r="C16" s="10" t="s">
        <v>27</v>
      </c>
      <c r="D16" s="36">
        <v>148</v>
      </c>
      <c r="E16" s="36">
        <v>197</v>
      </c>
      <c r="F16" s="36">
        <v>188</v>
      </c>
      <c r="G16" s="36">
        <v>156</v>
      </c>
      <c r="H16" s="36">
        <v>194</v>
      </c>
      <c r="I16" s="36">
        <v>162</v>
      </c>
      <c r="J16" s="33">
        <f t="shared" si="0"/>
        <v>1045</v>
      </c>
      <c r="K16" s="37">
        <f t="shared" si="1"/>
        <v>174.16666666666666</v>
      </c>
      <c r="Q16" s="4">
        <f>IF(C17="A",J17,0)</f>
        <v>0</v>
      </c>
      <c r="R16" s="4">
        <f>IF(C17="B",J17,0)</f>
        <v>1039</v>
      </c>
    </row>
    <row r="17" spans="1:18" ht="18" customHeight="1">
      <c r="A17" s="52">
        <f t="shared" si="2"/>
        <v>13</v>
      </c>
      <c r="B17" s="39" t="s">
        <v>37</v>
      </c>
      <c r="C17" s="38" t="s">
        <v>28</v>
      </c>
      <c r="D17" s="40">
        <v>167</v>
      </c>
      <c r="E17" s="40">
        <v>127</v>
      </c>
      <c r="F17" s="40">
        <v>189</v>
      </c>
      <c r="G17" s="40">
        <v>205</v>
      </c>
      <c r="H17" s="40">
        <v>190</v>
      </c>
      <c r="I17" s="40">
        <v>161</v>
      </c>
      <c r="J17" s="43">
        <f t="shared" si="0"/>
        <v>1039</v>
      </c>
      <c r="K17" s="41">
        <f t="shared" si="3"/>
        <v>173.16666666666666</v>
      </c>
      <c r="Q17" s="4">
        <f>IF(C18="A",J18,0)</f>
        <v>0</v>
      </c>
      <c r="R17" s="4">
        <f>IF(C18="B",J18,0)</f>
        <v>1003</v>
      </c>
    </row>
    <row r="18" spans="1:18" ht="18" customHeight="1">
      <c r="A18" s="52">
        <f t="shared" si="2"/>
        <v>14</v>
      </c>
      <c r="B18" s="39" t="s">
        <v>38</v>
      </c>
      <c r="C18" s="38" t="s">
        <v>28</v>
      </c>
      <c r="D18" s="40">
        <v>141</v>
      </c>
      <c r="E18" s="40">
        <v>216</v>
      </c>
      <c r="F18" s="40">
        <v>168</v>
      </c>
      <c r="G18" s="40">
        <v>188</v>
      </c>
      <c r="H18" s="40">
        <v>138</v>
      </c>
      <c r="I18" s="40">
        <v>152</v>
      </c>
      <c r="J18" s="43">
        <f t="shared" si="0"/>
        <v>1003</v>
      </c>
      <c r="K18" s="41">
        <f t="shared" si="3"/>
        <v>167.16666666666666</v>
      </c>
      <c r="Q18" s="4">
        <f>IF(C19="A",J19,0)</f>
        <v>0</v>
      </c>
      <c r="R18" s="4">
        <f>IF(C19="B",J19,0)</f>
        <v>985</v>
      </c>
    </row>
    <row r="19" spans="1:18" ht="18" customHeight="1">
      <c r="A19" s="52">
        <f t="shared" si="2"/>
        <v>15</v>
      </c>
      <c r="B19" s="39" t="s">
        <v>36</v>
      </c>
      <c r="C19" s="38" t="s">
        <v>28</v>
      </c>
      <c r="D19" s="40">
        <v>156</v>
      </c>
      <c r="E19" s="40">
        <v>159</v>
      </c>
      <c r="F19" s="40">
        <v>162</v>
      </c>
      <c r="G19" s="40">
        <v>149</v>
      </c>
      <c r="H19" s="40">
        <v>186</v>
      </c>
      <c r="I19" s="40">
        <v>173</v>
      </c>
      <c r="J19" s="43">
        <f t="shared" si="0"/>
        <v>985</v>
      </c>
      <c r="K19" s="41">
        <f t="shared" si="3"/>
        <v>164.16666666666666</v>
      </c>
      <c r="Q19" s="4">
        <f>IF(C20="A",J20,0)</f>
        <v>0</v>
      </c>
      <c r="R19" s="4">
        <f>IF(C20="B",J20,0)</f>
        <v>944</v>
      </c>
    </row>
    <row r="20" spans="1:18" ht="18" customHeight="1">
      <c r="A20" s="52">
        <f t="shared" si="2"/>
        <v>16</v>
      </c>
      <c r="B20" s="39" t="s">
        <v>39</v>
      </c>
      <c r="C20" s="38" t="s">
        <v>28</v>
      </c>
      <c r="D20" s="40">
        <v>192</v>
      </c>
      <c r="E20" s="40">
        <v>165</v>
      </c>
      <c r="F20" s="40">
        <v>138</v>
      </c>
      <c r="G20" s="40">
        <v>127</v>
      </c>
      <c r="H20" s="40">
        <v>170</v>
      </c>
      <c r="I20" s="40">
        <v>152</v>
      </c>
      <c r="J20" s="43">
        <f t="shared" si="0"/>
        <v>944</v>
      </c>
      <c r="K20" s="41">
        <f t="shared" si="3"/>
        <v>157.33333333333334</v>
      </c>
      <c r="Q20" s="4">
        <f>IF(C21="A",J21,0)</f>
        <v>0</v>
      </c>
      <c r="R20" s="4">
        <f>IF(C21="B",J21,0)</f>
        <v>942</v>
      </c>
    </row>
    <row r="21" spans="1:18" ht="18" customHeight="1">
      <c r="A21" s="52">
        <f t="shared" si="2"/>
        <v>17</v>
      </c>
      <c r="B21" s="45" t="s">
        <v>33</v>
      </c>
      <c r="C21" s="42" t="s">
        <v>28</v>
      </c>
      <c r="D21" s="43">
        <v>148</v>
      </c>
      <c r="E21" s="43">
        <v>122</v>
      </c>
      <c r="F21" s="43">
        <v>178</v>
      </c>
      <c r="G21" s="43">
        <v>183</v>
      </c>
      <c r="H21" s="43">
        <v>159</v>
      </c>
      <c r="I21" s="43">
        <v>152</v>
      </c>
      <c r="J21" s="43">
        <f t="shared" si="0"/>
        <v>942</v>
      </c>
      <c r="K21" s="41">
        <f t="shared" si="3"/>
        <v>157</v>
      </c>
      <c r="Q21" s="4">
        <f>IF(C22="A",J22,0)</f>
        <v>0</v>
      </c>
      <c r="R21" s="4">
        <f>IF(C22="B",J22,0)</f>
        <v>921</v>
      </c>
    </row>
    <row r="22" spans="1:18" ht="18" customHeight="1">
      <c r="A22" s="52">
        <f>A21+1</f>
        <v>18</v>
      </c>
      <c r="B22" s="45" t="s">
        <v>32</v>
      </c>
      <c r="C22" s="42" t="s">
        <v>28</v>
      </c>
      <c r="D22" s="43">
        <v>148</v>
      </c>
      <c r="E22" s="43">
        <v>155</v>
      </c>
      <c r="F22" s="43">
        <v>153</v>
      </c>
      <c r="G22" s="43">
        <v>190</v>
      </c>
      <c r="H22" s="43">
        <v>126</v>
      </c>
      <c r="I22" s="43">
        <v>149</v>
      </c>
      <c r="J22" s="43">
        <f t="shared" si="0"/>
        <v>921</v>
      </c>
      <c r="K22" s="41">
        <f t="shared" si="3"/>
        <v>153.5</v>
      </c>
      <c r="Q22" s="4">
        <f>IF(C23="A",J23,0)</f>
        <v>0</v>
      </c>
      <c r="R22" s="4">
        <f>IF(C23="B",J23,0)</f>
        <v>0</v>
      </c>
    </row>
    <row r="23" spans="17:18" ht="12.75">
      <c r="Q23" s="5">
        <f>SUM(Q4:Q22)</f>
        <v>10499</v>
      </c>
      <c r="R23" s="5">
        <f>SUM(R4:R22)</f>
        <v>9301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 </cp:lastModifiedBy>
  <dcterms:created xsi:type="dcterms:W3CDTF">2008-01-24T05:17:15Z</dcterms:created>
  <dcterms:modified xsi:type="dcterms:W3CDTF">2008-02-10T13:43:35Z</dcterms:modified>
  <cp:category/>
  <cp:version/>
  <cp:contentType/>
  <cp:contentStatus/>
</cp:coreProperties>
</file>